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00" activeTab="0"/>
  </bookViews>
  <sheets>
    <sheet name="Center " sheetId="1" r:id="rId1"/>
    <sheet name="OA Stand Alone" sheetId="2" r:id="rId2"/>
    <sheet name="dol_sal" sheetId="3" r:id="rId3"/>
    <sheet name="geo_adjs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</sheets>
  <externalReferences>
    <externalReference r:id="rId13"/>
  </externalReferences>
  <definedNames>
    <definedName name="_xlnm.Print_Area" localSheetId="0">'Center '!$A$2:$F$480</definedName>
  </definedNames>
  <calcPr fullCalcOnLoad="1"/>
</workbook>
</file>

<file path=xl/sharedStrings.xml><?xml version="1.0" encoding="utf-8"?>
<sst xmlns="http://schemas.openxmlformats.org/spreadsheetml/2006/main" count="998" uniqueCount="484">
  <si>
    <t>(a)</t>
  </si>
  <si>
    <t>(b)</t>
  </si>
  <si>
    <t xml:space="preserve"> </t>
  </si>
  <si>
    <t>Pay Level</t>
  </si>
  <si>
    <t>Academic Manager</t>
  </si>
  <si>
    <t>Career Development Specialist</t>
  </si>
  <si>
    <t>Testing Coordinator</t>
  </si>
  <si>
    <t>ACT Coordinator</t>
  </si>
  <si>
    <t>Drivers Education Instructor</t>
  </si>
  <si>
    <t>Secretary/Admin Assistant</t>
  </si>
  <si>
    <t>Clerk/Receptionist</t>
  </si>
  <si>
    <t>Other:</t>
  </si>
  <si>
    <t>2)</t>
  </si>
  <si>
    <t>Employer Paid Fringe Benefits on Base Salary</t>
  </si>
  <si>
    <t>3)</t>
  </si>
  <si>
    <t>Other Salary/Benefits Expense/Savings</t>
  </si>
  <si>
    <t>d) Other/specify:</t>
  </si>
  <si>
    <t>4)</t>
  </si>
  <si>
    <t>5)</t>
  </si>
  <si>
    <t>TOTAL PERSONNEL EXPENSE (Must Agree w/2181)</t>
  </si>
  <si>
    <t>Career Exploration Instructor</t>
  </si>
  <si>
    <t>Work-Based Learning Coordinator</t>
  </si>
  <si>
    <t>Recreation Specialist</t>
  </si>
  <si>
    <t>Librarian</t>
  </si>
  <si>
    <t>Senior/Lead Cook</t>
  </si>
  <si>
    <t>Cook</t>
  </si>
  <si>
    <t>Dining Hall/Food Service Aide</t>
  </si>
  <si>
    <t>Laundry Operator</t>
  </si>
  <si>
    <t>Dentist</t>
  </si>
  <si>
    <t>TEAP Counselor</t>
  </si>
  <si>
    <t>Registered Nurse</t>
  </si>
  <si>
    <t>Licensed Practical Nurse</t>
  </si>
  <si>
    <t>Dental Assistant</t>
  </si>
  <si>
    <t>Center Director</t>
  </si>
  <si>
    <t>Deputy Center Director</t>
  </si>
  <si>
    <t>Human Resources (HR) Manager</t>
  </si>
  <si>
    <t>HR Specialist/Benefits Assistant</t>
  </si>
  <si>
    <t>EEO Coordinator</t>
  </si>
  <si>
    <t>Bus/Community Liaison Specialist</t>
  </si>
  <si>
    <t>Accountant</t>
  </si>
  <si>
    <t>Bookkeeper/Accounting Clerk</t>
  </si>
  <si>
    <t>Purchasing Agent/Buyer</t>
  </si>
  <si>
    <t>Student Records Clerk</t>
  </si>
  <si>
    <t>Maintenance Worker</t>
  </si>
  <si>
    <t>Groundskeeper</t>
  </si>
  <si>
    <t>National Average, United States = 100%</t>
  </si>
  <si>
    <t>Job Corps Center</t>
  </si>
  <si>
    <t>Aggregate Differential</t>
  </si>
  <si>
    <t>Joliet</t>
  </si>
  <si>
    <t>Alaska</t>
  </si>
  <si>
    <t>Keystone</t>
  </si>
  <si>
    <t>Albuquerque</t>
  </si>
  <si>
    <t>Kicking Horse</t>
  </si>
  <si>
    <t>Anaconda</t>
  </si>
  <si>
    <t>Kittrell</t>
  </si>
  <si>
    <t>Angell</t>
  </si>
  <si>
    <t>Laredo</t>
  </si>
  <si>
    <t>Arecibo</t>
  </si>
  <si>
    <t>Little Rock</t>
  </si>
  <si>
    <t>Atlanta</t>
  </si>
  <si>
    <t>Long Beach</t>
  </si>
  <si>
    <t>Loring</t>
  </si>
  <si>
    <t>Bamberg</t>
  </si>
  <si>
    <t>Los Angeles</t>
  </si>
  <si>
    <t>Barranquitas</t>
  </si>
  <si>
    <t>Batesville</t>
  </si>
  <si>
    <t>Memphis</t>
  </si>
  <si>
    <t>Blackwell</t>
  </si>
  <si>
    <t>Miami</t>
  </si>
  <si>
    <t>Blue Ridge</t>
  </si>
  <si>
    <t>Mingo</t>
  </si>
  <si>
    <t>Boxelder</t>
  </si>
  <si>
    <t>Mississippi</t>
  </si>
  <si>
    <t>Brunswick</t>
  </si>
  <si>
    <t>Muhlenberg</t>
  </si>
  <si>
    <t>New Orleans</t>
  </si>
  <si>
    <t>Cascades</t>
  </si>
  <si>
    <t>North Texas</t>
  </si>
  <si>
    <t>Northlands</t>
  </si>
  <si>
    <t>Cassadaga</t>
  </si>
  <si>
    <t>Oconaluftee</t>
  </si>
  <si>
    <t>Centennial</t>
  </si>
  <si>
    <t>Old Dominion</t>
  </si>
  <si>
    <t>Charleston</t>
  </si>
  <si>
    <t>Oneonta</t>
  </si>
  <si>
    <t>Chicago</t>
  </si>
  <si>
    <t>Ouachita</t>
  </si>
  <si>
    <t>Cincinnati</t>
  </si>
  <si>
    <t>Penobscot</t>
  </si>
  <si>
    <t>Clearfield</t>
  </si>
  <si>
    <t>Philadelphia</t>
  </si>
  <si>
    <t>Cleveland</t>
  </si>
  <si>
    <t>Phoenix</t>
  </si>
  <si>
    <t>Collbran</t>
  </si>
  <si>
    <t>Pine Knot</t>
  </si>
  <si>
    <t>Columbia Basin</t>
  </si>
  <si>
    <t>Pine Ridge</t>
  </si>
  <si>
    <t>Connecticut</t>
  </si>
  <si>
    <t>Pittsburgh</t>
  </si>
  <si>
    <t>Curlew</t>
  </si>
  <si>
    <t>Potomac</t>
  </si>
  <si>
    <t>Dayton</t>
  </si>
  <si>
    <t>Delaware Valley</t>
  </si>
  <si>
    <t>Red Rock</t>
  </si>
  <si>
    <t>Denison</t>
  </si>
  <si>
    <t>Roswell</t>
  </si>
  <si>
    <t>Detroit</t>
  </si>
  <si>
    <t>Sacramento</t>
  </si>
  <si>
    <t>Edison</t>
  </si>
  <si>
    <t>San Diego</t>
  </si>
  <si>
    <t>Excelsior Springs</t>
  </si>
  <si>
    <t>San Jose</t>
  </si>
  <si>
    <t>Flatwoods</t>
  </si>
  <si>
    <t>Schenck</t>
  </si>
  <si>
    <t>Flint Hills</t>
  </si>
  <si>
    <t>Shreveport</t>
  </si>
  <si>
    <t>Shriver</t>
  </si>
  <si>
    <t>Fort Simcoe</t>
  </si>
  <si>
    <t>Sierra Nevada</t>
  </si>
  <si>
    <t>Frenchburg</t>
  </si>
  <si>
    <t>Gadsden</t>
  </si>
  <si>
    <t>Springdale</t>
  </si>
  <si>
    <t>Gainesville</t>
  </si>
  <si>
    <t>Gary</t>
  </si>
  <si>
    <t>Talking Leaves</t>
  </si>
  <si>
    <t>Glenmont</t>
  </si>
  <si>
    <t>Timber Lake</t>
  </si>
  <si>
    <t>Golconda</t>
  </si>
  <si>
    <t>Tongue Point</t>
  </si>
  <si>
    <t>Grafton</t>
  </si>
  <si>
    <t>Trapper Creek</t>
  </si>
  <si>
    <t>Treasure Island</t>
  </si>
  <si>
    <t>Great Onyx</t>
  </si>
  <si>
    <t>Treasure Lake</t>
  </si>
  <si>
    <t>Gulfport</t>
  </si>
  <si>
    <t>Tulsa</t>
  </si>
  <si>
    <t>Guthrie</t>
  </si>
  <si>
    <t>Turner</t>
  </si>
  <si>
    <t>Harpers Ferry</t>
  </si>
  <si>
    <t>Weber Basin</t>
  </si>
  <si>
    <t>Hawaii</t>
  </si>
  <si>
    <t>Westover</t>
  </si>
  <si>
    <t>Homestead</t>
  </si>
  <si>
    <t>Hubert H. Humphrey</t>
  </si>
  <si>
    <t>Wolf Creek</t>
  </si>
  <si>
    <t>Inland Empire</t>
  </si>
  <si>
    <t>Woodland</t>
  </si>
  <si>
    <t>Iroquois</t>
  </si>
  <si>
    <t>Woodstock</t>
  </si>
  <si>
    <t>Jacksonville</t>
  </si>
  <si>
    <t>Jacobs Creek</t>
  </si>
  <si>
    <t>U.S. DEPARTMENT OF LABOR</t>
  </si>
  <si>
    <t>OFFICE OF JOB CORPS</t>
  </si>
  <si>
    <t>(Budgetary Effective Date of Phase II Salary Increases)</t>
  </si>
  <si>
    <t>Minimum</t>
  </si>
  <si>
    <t>Maximum</t>
  </si>
  <si>
    <t>Employer-Paid Fringe Benefit Totals</t>
  </si>
  <si>
    <t>@100%</t>
  </si>
  <si>
    <t>Midpoint (Used for Budgeting)</t>
  </si>
  <si>
    <t>Range</t>
  </si>
  <si>
    <t>Inflation Factors</t>
  </si>
  <si>
    <t>Wilmington</t>
  </si>
  <si>
    <t>Hartford</t>
  </si>
  <si>
    <t>Gerald Ford</t>
  </si>
  <si>
    <t>Exeter</t>
  </si>
  <si>
    <t>Carville</t>
  </si>
  <si>
    <t xml:space="preserve">Other: </t>
  </si>
  <si>
    <t xml:space="preserve">Other:  </t>
  </si>
  <si>
    <t>US DEPARTMENT OF LABOR</t>
  </si>
  <si>
    <t>Geographic Differentials in Cost of Labor</t>
  </si>
  <si>
    <t>Data Reported for All Available Locations</t>
  </si>
  <si>
    <t>Comparison Cities</t>
  </si>
  <si>
    <t>Palmer,  Alaska</t>
  </si>
  <si>
    <t>Albuquerque,  New Mexico</t>
  </si>
  <si>
    <t>Anaconda,  Montana</t>
  </si>
  <si>
    <t>Waldport,  Oregon</t>
  </si>
  <si>
    <t>Arecibo,  Puerto Rico</t>
  </si>
  <si>
    <t>Atlanta,  Georgia</t>
  </si>
  <si>
    <t>Atterbury</t>
  </si>
  <si>
    <t>Franklin,  Indiana</t>
  </si>
  <si>
    <t>Orangeburg,  South Carolina</t>
  </si>
  <si>
    <t>Coamo,  Puerto Rico</t>
  </si>
  <si>
    <t>Batesville,  Mississippi</t>
  </si>
  <si>
    <t>Rhinelander,  Wisconsin</t>
  </si>
  <si>
    <t>Marion,  Virginia</t>
  </si>
  <si>
    <t>Rapid City,  South Dakota</t>
  </si>
  <si>
    <t>Brooklyn</t>
  </si>
  <si>
    <t>Brooklyn,  New York</t>
  </si>
  <si>
    <t>Brunswick,  Georgia</t>
  </si>
  <si>
    <t>Carl D. Perkins</t>
  </si>
  <si>
    <t>Langley,  Kentucky</t>
  </si>
  <si>
    <t>Geismar,  Louisiana</t>
  </si>
  <si>
    <t>Burlington,  Washington</t>
  </si>
  <si>
    <t>Cass</t>
  </si>
  <si>
    <t>Bentonville,  Arkansas</t>
  </si>
  <si>
    <t>Fredonia,  New York</t>
  </si>
  <si>
    <t>Nampa,  Idaho</t>
  </si>
  <si>
    <t>Charleston,  West Virginia</t>
  </si>
  <si>
    <t>Chicago,  Illinois</t>
  </si>
  <si>
    <t>Cincinnati,  Ohio</t>
  </si>
  <si>
    <t>Clearfield,  Utah</t>
  </si>
  <si>
    <t>Cleveland,  Ohio</t>
  </si>
  <si>
    <t>Pueblo,  Colorado</t>
  </si>
  <si>
    <t>Moses Lake,  Washington</t>
  </si>
  <si>
    <t>Statewide,  Connecticut</t>
  </si>
  <si>
    <t>Republic,  Washington</t>
  </si>
  <si>
    <t>David L. Carrasco</t>
  </si>
  <si>
    <t>El Paso,  Texas</t>
  </si>
  <si>
    <t>Dayton,  Ohio</t>
  </si>
  <si>
    <t>Port Jervis,  New York</t>
  </si>
  <si>
    <t>Sergeant Bluff,  Iowa</t>
  </si>
  <si>
    <t>Detroit,  Michigan</t>
  </si>
  <si>
    <t>Earle C. Clements</t>
  </si>
  <si>
    <t>Henderson,  Kentucky</t>
  </si>
  <si>
    <t>Edison,  New Jersey</t>
  </si>
  <si>
    <t>Excelsior Springs,  Missouri</t>
  </si>
  <si>
    <t>Kingston,  Rhode Island</t>
  </si>
  <si>
    <t>Coeburn,  Virginia</t>
  </si>
  <si>
    <t>Flint</t>
  </si>
  <si>
    <t>Flint,  Michigan</t>
  </si>
  <si>
    <t>Manhattan,  Kansas</t>
  </si>
  <si>
    <t>Union Gap,  Washington</t>
  </si>
  <si>
    <t>Fred G Acosta</t>
  </si>
  <si>
    <t>Tucson,  Arizona</t>
  </si>
  <si>
    <t>Winchester,  Kentucky</t>
  </si>
  <si>
    <t>Gadsden,  Alabama</t>
  </si>
  <si>
    <t>Gainesville,  Florida</t>
  </si>
  <si>
    <t>San Marcos,  Texas</t>
  </si>
  <si>
    <t>Grand Rapids,  Michigan</t>
  </si>
  <si>
    <t>Glenmont,  New York</t>
  </si>
  <si>
    <t>Harrisburg,  Illinois</t>
  </si>
  <si>
    <t>Grafton,  Massachusetts</t>
  </si>
  <si>
    <t>Bowling Green,  Kentucky</t>
  </si>
  <si>
    <t>Gulfport,  Mississippi</t>
  </si>
  <si>
    <t>Guthrie,  Oklahoma</t>
  </si>
  <si>
    <t>Charles Town,  West Virginia</t>
  </si>
  <si>
    <t>Hartford,  Connecticut</t>
  </si>
  <si>
    <t>Waimanalo,  Hawaii</t>
  </si>
  <si>
    <t>Homestead,  Florida</t>
  </si>
  <si>
    <t>St Paul,  Minnesota</t>
  </si>
  <si>
    <t>Indypendence</t>
  </si>
  <si>
    <t>Indianapolis,  Indiana</t>
  </si>
  <si>
    <t>San Bernardino,  California</t>
  </si>
  <si>
    <t>Albion,  New York</t>
  </si>
  <si>
    <t>Jacksonville,  Florida</t>
  </si>
  <si>
    <t>Bristol,  Tennessee</t>
  </si>
  <si>
    <t>Joliet,  Illinois</t>
  </si>
  <si>
    <t>Hazleton,  Pennsylvania</t>
  </si>
  <si>
    <t>Polson,  Montana</t>
  </si>
  <si>
    <t>Henderson,  North Carolina</t>
  </si>
  <si>
    <t>Laredo,  Texas</t>
  </si>
  <si>
    <t>Little Rock,  Arkansas</t>
  </si>
  <si>
    <t>Long Beach,  California</t>
  </si>
  <si>
    <t>Presque Isle, Maine</t>
  </si>
  <si>
    <t>Los Angeles,  California</t>
  </si>
  <si>
    <t>Lyndon B. Johnson</t>
  </si>
  <si>
    <t>Franklin,  North Carolina</t>
  </si>
  <si>
    <t>Memphis,  Tennessee</t>
  </si>
  <si>
    <t>Miami,  Florida</t>
  </si>
  <si>
    <t>Dexter,  Missouri</t>
  </si>
  <si>
    <t>Statewide,  Mississippi</t>
  </si>
  <si>
    <t>Montgomery</t>
  </si>
  <si>
    <t>Montgomery,  Alabama</t>
  </si>
  <si>
    <t>Madisonville,  Kentucky</t>
  </si>
  <si>
    <t>New Orleans,  Louisiana</t>
  </si>
  <si>
    <t>Mckinney,  Texas</t>
  </si>
  <si>
    <t>Burlington-Downtown,  Vermont</t>
  </si>
  <si>
    <t>Bryson City,  North Carolina</t>
  </si>
  <si>
    <t>Lynchburg,  Virginia</t>
  </si>
  <si>
    <t>Oneonta,  New York</t>
  </si>
  <si>
    <t>Camden,  Arkansas</t>
  </si>
  <si>
    <t>Bangor,  Maine</t>
  </si>
  <si>
    <t>Philadelphia,  Pennsylvania</t>
  </si>
  <si>
    <t>Phoenix,  Arizona</t>
  </si>
  <si>
    <t>Corbin,  Kentucky</t>
  </si>
  <si>
    <t>Scottsbluff,  Nebraska</t>
  </si>
  <si>
    <t>Pittsburgh,  Pennsylvania</t>
  </si>
  <si>
    <t>PIVOT</t>
  </si>
  <si>
    <t>Portland,  Oregon</t>
  </si>
  <si>
    <t>District Of Columbia,  District of Columbia</t>
  </si>
  <si>
    <t>Quetin N. Burdick</t>
  </si>
  <si>
    <t>Minot,  North Dakota</t>
  </si>
  <si>
    <t>Ramey</t>
  </si>
  <si>
    <t>Aguadilla,  Puerto Rico</t>
  </si>
  <si>
    <t>Towanda,  Pennsylvania</t>
  </si>
  <si>
    <t>Roswell,  New Mexico</t>
  </si>
  <si>
    <t>Sacramento,  California</t>
  </si>
  <si>
    <t>San Diego,  California</t>
  </si>
  <si>
    <t>San Jose,  California</t>
  </si>
  <si>
    <t>Brevard,  North Carolina</t>
  </si>
  <si>
    <t>Shreveport,  Louisiana</t>
  </si>
  <si>
    <t>Leominster,  Massachusetts</t>
  </si>
  <si>
    <t>Reno,  Nevada</t>
  </si>
  <si>
    <t>South Bronx</t>
  </si>
  <si>
    <t>Bronx,  New York</t>
  </si>
  <si>
    <t>Troutdale,  Oregon</t>
  </si>
  <si>
    <t>St Louis</t>
  </si>
  <si>
    <t>St Louis,  Missouri</t>
  </si>
  <si>
    <t>Muskogee,  Oklahoma</t>
  </si>
  <si>
    <t>Estacada,  Oregon</t>
  </si>
  <si>
    <t>Astoria,  Oregon</t>
  </si>
  <si>
    <t>Hamilton,  Montana</t>
  </si>
  <si>
    <t>San Francisco,  California</t>
  </si>
  <si>
    <t>Lawton,  Oklahoma</t>
  </si>
  <si>
    <t>Tulsa,  Oklahoma</t>
  </si>
  <si>
    <t>Albany,  Georgia</t>
  </si>
  <si>
    <t>Ogden,  Utah</t>
  </si>
  <si>
    <t>Chicopee,  Massachusetts</t>
  </si>
  <si>
    <t>Whitney M. Young Jr.</t>
  </si>
  <si>
    <t>Crestwood,  Kentucky</t>
  </si>
  <si>
    <t>Wilmington,  Delaware</t>
  </si>
  <si>
    <t>Sutherlin,  Oregon</t>
  </si>
  <si>
    <t>Laurel,  Maryland</t>
  </si>
  <si>
    <t>Randallstown,  Maryland</t>
  </si>
  <si>
    <t>* Note New Orleans, Louisana and Gulfport, Mississippi information is pre-Hurricane Katrina</t>
  </si>
  <si>
    <t>THIS IS THE CORRECT CURRENT MODEL 11-24-08 TW</t>
  </si>
  <si>
    <r>
      <t xml:space="preserve">ADJUSTMENTS TO PHASE II </t>
    </r>
    <r>
      <rPr>
        <b/>
        <sz val="11"/>
        <rFont val="Arial"/>
        <family val="2"/>
      </rPr>
      <t>ANNUAL SALARY</t>
    </r>
    <r>
      <rPr>
        <b/>
        <sz val="10"/>
        <rFont val="Arial"/>
        <family val="2"/>
      </rPr>
      <t xml:space="preserve"> LEVELS:  INFLATION &amp; GEOGRAPHIC LOCATION</t>
    </r>
  </si>
  <si>
    <t>Contract Year</t>
  </si>
  <si>
    <t>(Applies to First Year of New Contract)</t>
  </si>
  <si>
    <t>1. Contract Start Date</t>
  </si>
  <si>
    <t>Range information displayed for information only.  Budget calculations are based on Midpoints.</t>
  </si>
  <si>
    <t>2. Infl Adjustment Factor</t>
  </si>
  <si>
    <t>2. Applicable Inflation Year Start Date</t>
  </si>
  <si>
    <t>3. Geo Adjustment  Factor</t>
  </si>
  <si>
    <t>3. Inflation Factor for This Inflation Year</t>
  </si>
  <si>
    <t>4. Net Adj (Line 2 x Line 3)</t>
  </si>
  <si>
    <t>4. Elapsed Time in Days (Line 1 minus Line 2)</t>
  </si>
  <si>
    <t>5. Elapsed Time in Terms of Years (Line 4 / 365.25 Days)</t>
  </si>
  <si>
    <t>6. Inflation Factors: 10/01/2007 Thru Contract Start Date</t>
  </si>
  <si>
    <t>a. Cumulative Thru Prior Inflation Year</t>
  </si>
  <si>
    <t xml:space="preserve">b. Added Infl, Time Elapsed  This Year (Line 3 ^ Line 5) </t>
  </si>
  <si>
    <t>c. Cumulative Infl Thru Contract Start Date (6a x 6b)</t>
  </si>
  <si>
    <t>d. Inflation Since Preceding Contract Year</t>
  </si>
  <si>
    <t>INFLATION YEAR DATA</t>
  </si>
  <si>
    <t>Days Duration</t>
  </si>
  <si>
    <t>Infl Factor This Year</t>
  </si>
  <si>
    <t>Cum Thru Prior Year</t>
  </si>
  <si>
    <t>Start Date</t>
  </si>
  <si>
    <t>End Date</t>
  </si>
  <si>
    <t xml:space="preserve"> Annual Salary Midpoints @91.65% of Levels Recommended as of </t>
  </si>
  <si>
    <t>OA/CTS Director</t>
  </si>
  <si>
    <t>OA Manager</t>
  </si>
  <si>
    <t>Admissions Counselor</t>
  </si>
  <si>
    <t>Secretary</t>
  </si>
  <si>
    <t>CTS Manager</t>
  </si>
  <si>
    <t>Career Transition Counselor</t>
  </si>
  <si>
    <t>Physician</t>
  </si>
  <si>
    <t>Subcontracted Medical Staff</t>
  </si>
  <si>
    <t>FTE</t>
  </si>
  <si>
    <t>Other</t>
  </si>
  <si>
    <t>Other Personnel Expense Not Listed Above...................................…</t>
  </si>
  <si>
    <t>Career Transition Readiness Inst.</t>
  </si>
  <si>
    <t>Total FTEs</t>
  </si>
  <si>
    <t>Total Contractor FTEs</t>
  </si>
  <si>
    <t>Total Medical Subcontracted FTEs</t>
  </si>
  <si>
    <t>Total Fringe</t>
  </si>
  <si>
    <t>Subtotal</t>
  </si>
  <si>
    <t>Total Base Salaries</t>
  </si>
  <si>
    <t>Total Labor Float</t>
  </si>
  <si>
    <t>OT/Holiday/Night Diff</t>
  </si>
  <si>
    <t>Incentive/Bonus</t>
  </si>
  <si>
    <t>Medical Subcontracts</t>
  </si>
  <si>
    <t>CTT Testing Coordinator</t>
  </si>
  <si>
    <t>CAREER TRANSION PERSONNEL EXPENSE (for CTS attached to center contracts)</t>
  </si>
  <si>
    <t>OUTREACH AND ADMISSIONS PERSONNEL EXPENSE (for OA attached to center contracts)</t>
  </si>
  <si>
    <t>1, Contract Year Start Date in PY09</t>
  </si>
  <si>
    <t>Line 13</t>
  </si>
  <si>
    <t>Recreation Manager/Supervisor</t>
  </si>
  <si>
    <t>Maintenance Engineer</t>
  </si>
  <si>
    <t>Maintenance Manager/Supervisor</t>
  </si>
  <si>
    <t>Residential Advisor</t>
  </si>
  <si>
    <t>Clerk/Receptionist/Records</t>
  </si>
  <si>
    <t>Admin/Finance Director</t>
  </si>
  <si>
    <t>Enter Center Name</t>
  </si>
  <si>
    <t>Enter Contract Number</t>
  </si>
  <si>
    <t>Enter Contractor Name</t>
  </si>
  <si>
    <t>Enter Start Date</t>
  </si>
  <si>
    <t>Enter End date</t>
  </si>
  <si>
    <t>Job Corps Staff Compensation January, 2017</t>
  </si>
  <si>
    <t>I. Contract Information</t>
  </si>
  <si>
    <t>(a*b)</t>
  </si>
  <si>
    <t xml:space="preserve">Total Cost </t>
  </si>
  <si>
    <t>Line 01</t>
  </si>
  <si>
    <t xml:space="preserve">ACADEMIC PERSONNEL EXPENSE </t>
  </si>
  <si>
    <t>FTEs</t>
  </si>
  <si>
    <t>CTST Project Coordinator</t>
  </si>
  <si>
    <t>Position Title</t>
  </si>
  <si>
    <t>Substitute Academic Instructor</t>
  </si>
  <si>
    <t>a) Less Labor Float/Vacancy Factor Savings</t>
  </si>
  <si>
    <t>b) Overtime</t>
  </si>
  <si>
    <t>c) Incentive/Bonus Pay</t>
  </si>
  <si>
    <t>Describe:</t>
  </si>
  <si>
    <t>Education &amp; Training Manager</t>
  </si>
  <si>
    <t>Career Technical Manager</t>
  </si>
  <si>
    <t>CTT Instructor (non-NTC)</t>
  </si>
  <si>
    <t>Substitute CTT Instructor</t>
  </si>
  <si>
    <t>Line 03</t>
  </si>
  <si>
    <t>CAREER TECHNICAL TRAINING PERSONNEL EXPENSE</t>
  </si>
  <si>
    <r>
      <rPr>
        <b/>
        <sz val="9"/>
        <rFont val="Times New Roman"/>
        <family val="1"/>
      </rPr>
      <t>Annualized Average Base Salary</t>
    </r>
    <r>
      <rPr>
        <b/>
        <sz val="10"/>
        <rFont val="Times New Roman"/>
        <family val="1"/>
      </rPr>
      <t xml:space="preserve">
</t>
    </r>
    <r>
      <rPr>
        <b/>
        <sz val="6"/>
        <rFont val="Times New Roman"/>
        <family val="1"/>
      </rPr>
      <t>(whole dollars only)</t>
    </r>
  </si>
  <si>
    <r>
      <t xml:space="preserve">Education and Training Director
</t>
    </r>
    <r>
      <rPr>
        <sz val="8"/>
        <rFont val="Times New Roman"/>
        <family val="1"/>
      </rPr>
      <t>(1 FTE or 50/50 split; 3-way split report on Line 15)</t>
    </r>
  </si>
  <si>
    <r>
      <t>Academic Instructor</t>
    </r>
    <r>
      <rPr>
        <sz val="8"/>
        <rFont val="Times New Roman"/>
        <family val="1"/>
      </rPr>
      <t xml:space="preserve"> (includes LEP/ESL)</t>
    </r>
  </si>
  <si>
    <t>Use only if applicable</t>
  </si>
  <si>
    <t>Residential Living/Group Life Manager</t>
  </si>
  <si>
    <t>Supervisory/Lead Residential Advisor</t>
  </si>
  <si>
    <t>Substitute Residential Advisor</t>
  </si>
  <si>
    <t>Counseling Manager/Supervisor</t>
  </si>
  <si>
    <t>Counselor (all)</t>
  </si>
  <si>
    <t>Recreation Assistant</t>
  </si>
  <si>
    <t>Student Personnel Officer (SPO, CSO)</t>
  </si>
  <si>
    <t>Student Personnel Specialist/Assistant</t>
  </si>
  <si>
    <t>Leisure Time Learning Coordinator</t>
  </si>
  <si>
    <t>CTT Supervisor</t>
  </si>
  <si>
    <r>
      <t xml:space="preserve">a) </t>
    </r>
    <r>
      <rPr>
        <sz val="10"/>
        <color indexed="30"/>
        <rFont val="Times New Roman"/>
        <family val="1"/>
      </rPr>
      <t>Benefits Sensitive to Base Salary</t>
    </r>
    <r>
      <rPr>
        <sz val="8"/>
        <rFont val="Times New Roman"/>
        <family val="1"/>
      </rPr>
      <t xml:space="preserve"> (eg, FICA, Workers Comp, etc.)</t>
    </r>
  </si>
  <si>
    <r>
      <t xml:space="preserve">b) </t>
    </r>
    <r>
      <rPr>
        <sz val="10"/>
        <color indexed="30"/>
        <rFont val="Times New Roman"/>
        <family val="1"/>
      </rPr>
      <t>Benefits Not Sensitive to Salary</t>
    </r>
    <r>
      <rPr>
        <sz val="8"/>
        <rFont val="Times New Roman"/>
        <family val="1"/>
      </rPr>
      <t xml:space="preserve"> (eg. Health Insurance, tuition reimbursement)</t>
    </r>
  </si>
  <si>
    <t>Other Salary Expense/Savings Totals</t>
  </si>
  <si>
    <t>Other Personnel Expense Not Listed Above</t>
  </si>
  <si>
    <t>TOTAL PERSONNEL EXPENSE</t>
  </si>
  <si>
    <t>Line 05</t>
  </si>
  <si>
    <t>CAREER SUCCESS PERSONNEL EXPENSE</t>
  </si>
  <si>
    <t>Student Government Coordinator</t>
  </si>
  <si>
    <r>
      <t xml:space="preserve">Career Success Director
</t>
    </r>
    <r>
      <rPr>
        <sz val="8"/>
        <rFont val="Times New Roman"/>
        <family val="1"/>
      </rPr>
      <t>(1 FTE or 50/50 split; 3-way split report on Line 15)</t>
    </r>
  </si>
  <si>
    <t>Independent Living Coordinator</t>
  </si>
  <si>
    <t>Line 09</t>
  </si>
  <si>
    <t>SUPPORT SERVICES PERSONNEL EXPENSE</t>
  </si>
  <si>
    <t>Food Service Manager</t>
  </si>
  <si>
    <t>Food Service Supervisor</t>
  </si>
  <si>
    <t>Cook's Assistant/Helper</t>
  </si>
  <si>
    <r>
      <t xml:space="preserve">Driver - </t>
    </r>
    <r>
      <rPr>
        <sz val="10"/>
        <color indexed="30"/>
        <rFont val="Times New Roman"/>
        <family val="1"/>
      </rPr>
      <t>all drivers reported here</t>
    </r>
  </si>
  <si>
    <t xml:space="preserve">Student Store </t>
  </si>
  <si>
    <t>Line 11</t>
  </si>
  <si>
    <t>MEDICAL/DENTAL PERSONNEL EXPENSE</t>
  </si>
  <si>
    <t>Mental Health Consultant</t>
  </si>
  <si>
    <t>Optometrist</t>
  </si>
  <si>
    <t>Dental Hygienist</t>
  </si>
  <si>
    <t>Annualized Amount</t>
  </si>
  <si>
    <t>Career Prep Instructor</t>
  </si>
  <si>
    <t>CP/CTR Manager/Supervisor</t>
  </si>
  <si>
    <r>
      <t xml:space="preserve">Career Success Manager
</t>
    </r>
    <r>
      <rPr>
        <sz val="8"/>
        <rFont val="Times New Roman"/>
        <family val="1"/>
      </rPr>
      <t>(1 FTE or 50/50 split; 3-way split report on Line 15)</t>
    </r>
  </si>
  <si>
    <t>Career Success/Development Manager</t>
  </si>
  <si>
    <t>CAREER PREPARATION/CAREER TRANSITION READINESS PERSONNEL EXPENSE</t>
  </si>
  <si>
    <t>Line 15</t>
  </si>
  <si>
    <t>ADMINISTRATION PERSONNEL EXPENSE</t>
  </si>
  <si>
    <r>
      <t>Doctor of Medicine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(Center Staff Only)</t>
    </r>
  </si>
  <si>
    <r>
      <t>Dentist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(Center Staff Only)</t>
    </r>
  </si>
  <si>
    <r>
      <t xml:space="preserve">Dental Hygienist </t>
    </r>
    <r>
      <rPr>
        <sz val="8"/>
        <color indexed="10"/>
        <rFont val="Times New Roman"/>
        <family val="1"/>
      </rPr>
      <t>(Center Staff Only)</t>
    </r>
  </si>
  <si>
    <r>
      <t>Dental Assistant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(Center Staff Only)</t>
    </r>
  </si>
  <si>
    <r>
      <t>Education &amp; Training Director</t>
    </r>
    <r>
      <rPr>
        <sz val="8"/>
        <rFont val="Times New Roman"/>
        <family val="1"/>
      </rPr>
      <t xml:space="preserve"> </t>
    </r>
    <r>
      <rPr>
        <sz val="8"/>
        <color indexed="30"/>
        <rFont val="Times New Roman"/>
        <family val="1"/>
      </rPr>
      <t>(3 or more splits)</t>
    </r>
  </si>
  <si>
    <t>Administration Director</t>
  </si>
  <si>
    <t>Finance Director</t>
  </si>
  <si>
    <t>Finance/Accounting Manager</t>
  </si>
  <si>
    <t>Purchasing Assistant/Clerk</t>
  </si>
  <si>
    <t>Property/Supply Manager/Officer</t>
  </si>
  <si>
    <t>Property/Supply Assistant/Clerk</t>
  </si>
  <si>
    <t>IT Manager</t>
  </si>
  <si>
    <t>IT Assistant</t>
  </si>
  <si>
    <t>Scheduling/Attendance Clerk</t>
  </si>
  <si>
    <t>Student Records Manager/Supervisor</t>
  </si>
  <si>
    <t>Line 18</t>
  </si>
  <si>
    <t>MAINTENANCE PERSONNEL EXPENSE</t>
  </si>
  <si>
    <t>Maintenance Technician</t>
  </si>
  <si>
    <t>Maintenance Helper/Utility Worker</t>
  </si>
  <si>
    <t>Senior/Lead Security Officer</t>
  </si>
  <si>
    <t>Supervisory Security Officer</t>
  </si>
  <si>
    <t>Security Officer</t>
  </si>
  <si>
    <t>Safety Officer</t>
  </si>
  <si>
    <t>Clerk</t>
  </si>
  <si>
    <t>Safety/Security Manager</t>
  </si>
  <si>
    <t>Child Care Manager</t>
  </si>
  <si>
    <t>Child Care Aid/Teacher Aide</t>
  </si>
  <si>
    <t>Child Care Teacher/Specialist</t>
  </si>
  <si>
    <t>enter other amount</t>
  </si>
  <si>
    <t>Health Services MGR/Administrator</t>
  </si>
  <si>
    <t>enter %</t>
  </si>
  <si>
    <t>enter  %</t>
  </si>
  <si>
    <t>enter total $</t>
  </si>
  <si>
    <t>enter FTEs</t>
  </si>
  <si>
    <t>enter annualized $</t>
  </si>
  <si>
    <t>Line 20</t>
  </si>
  <si>
    <t>SECURITY PERSONNEL EXPENSE</t>
  </si>
  <si>
    <t>Academic Supervisor</t>
  </si>
  <si>
    <t>Transpiration/Fleet Supervisor/Coor.</t>
  </si>
  <si>
    <t>HR Training Specialist</t>
  </si>
  <si>
    <r>
      <t xml:space="preserve">a) </t>
    </r>
    <r>
      <rPr>
        <sz val="10"/>
        <color indexed="30"/>
        <rFont val="Times New Roman"/>
        <family val="1"/>
      </rPr>
      <t>Benefits Sensitive to Base Salary</t>
    </r>
    <r>
      <rPr>
        <sz val="8"/>
        <rFont val="Times New Roman"/>
        <family val="1"/>
      </rPr>
      <t xml:space="preserve"> (e.g., FICA, Workers Comp, etc.)</t>
    </r>
  </si>
  <si>
    <r>
      <t xml:space="preserve">b) </t>
    </r>
    <r>
      <rPr>
        <sz val="10"/>
        <color indexed="30"/>
        <rFont val="Times New Roman"/>
        <family val="1"/>
      </rPr>
      <t>Benefits Not Sensitive to Salary</t>
    </r>
    <r>
      <rPr>
        <sz val="8"/>
        <rFont val="Times New Roman"/>
        <family val="1"/>
      </rPr>
      <t xml:space="preserve"> (e.g., Health Insurance, tuition reimbursement)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</si>
</sst>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000"/>
    <numFmt numFmtId="167" formatCode="mm/dd/yy"/>
    <numFmt numFmtId="168" formatCode="#,##0.0000_);\(#,##0.0000\)"/>
    <numFmt numFmtId="169" formatCode="&quot;$&quot;#,##0"/>
    <numFmt numFmtId="170" formatCode="m/d/yyyy;@"/>
    <numFmt numFmtId="171" formatCode="#,##0.0000000_);\(#,##0.0000000\)"/>
    <numFmt numFmtId="172" formatCode="#,##0.00000_);\(#,##0.00000\)"/>
    <numFmt numFmtId="173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6"/>
      <color indexed="9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0"/>
      <color indexed="30"/>
      <name val="Times New Roman"/>
      <family val="1"/>
    </font>
    <font>
      <sz val="8"/>
      <color indexed="10"/>
      <name val="Times New Roman"/>
      <family val="1"/>
    </font>
    <font>
      <sz val="8"/>
      <color indexed="3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9">
    <xf numFmtId="5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" fontId="0" fillId="0" borderId="0" xfId="0" applyNumberFormat="1" applyBorder="1" applyAlignment="1">
      <alignment horizontal="center"/>
    </xf>
    <xf numFmtId="5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5" fontId="0" fillId="0" borderId="0" xfId="0" applyNumberFormat="1" applyFill="1" applyBorder="1" applyAlignment="1">
      <alignment/>
    </xf>
    <xf numFmtId="5" fontId="0" fillId="0" borderId="0" xfId="0" applyNumberFormat="1" applyAlignment="1">
      <alignment horizontal="center"/>
    </xf>
    <xf numFmtId="5" fontId="0" fillId="0" borderId="0" xfId="0" applyNumberFormat="1" applyFill="1" applyAlignment="1">
      <alignment horizontal="center"/>
    </xf>
    <xf numFmtId="5" fontId="0" fillId="0" borderId="0" xfId="0" applyNumberFormat="1" applyFill="1" applyBorder="1" applyAlignment="1">
      <alignment horizontal="center"/>
    </xf>
    <xf numFmtId="5" fontId="3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8" fontId="5" fillId="34" borderId="10" xfId="0" applyNumberFormat="1" applyFont="1" applyFill="1" applyBorder="1" applyAlignment="1">
      <alignment horizontal="center"/>
    </xf>
    <xf numFmtId="168" fontId="5" fillId="35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66" fontId="5" fillId="34" borderId="10" xfId="0" applyNumberFormat="1" applyFont="1" applyFill="1" applyBorder="1" applyAlignment="1">
      <alignment horizontal="center"/>
    </xf>
    <xf numFmtId="5" fontId="5" fillId="34" borderId="10" xfId="0" applyNumberFormat="1" applyFont="1" applyFill="1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165" fontId="2" fillId="36" borderId="10" xfId="0" applyNumberFormat="1" applyFont="1" applyFill="1" applyBorder="1" applyAlignment="1">
      <alignment horizontal="right" vertical="top" indent="2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6" fillId="0" borderId="0" xfId="0" applyFont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5" fontId="0" fillId="0" borderId="0" xfId="0" applyNumberFormat="1" applyFont="1" applyAlignment="1">
      <alignment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5" fontId="2" fillId="0" borderId="10" xfId="0" applyNumberFormat="1" applyFont="1" applyBorder="1" applyAlignment="1">
      <alignment vertical="center"/>
    </xf>
    <xf numFmtId="170" fontId="2" fillId="33" borderId="13" xfId="0" applyNumberFormat="1" applyFont="1" applyFill="1" applyBorder="1" applyAlignment="1">
      <alignment horizontal="center"/>
    </xf>
    <xf numFmtId="170" fontId="5" fillId="34" borderId="10" xfId="0" applyNumberFormat="1" applyFont="1" applyFill="1" applyBorder="1" applyAlignment="1">
      <alignment horizontal="center"/>
    </xf>
    <xf numFmtId="5" fontId="2" fillId="0" borderId="10" xfId="0" applyNumberFormat="1" applyFont="1" applyBorder="1" applyAlignment="1">
      <alignment/>
    </xf>
    <xf numFmtId="171" fontId="2" fillId="33" borderId="13" xfId="0" applyNumberFormat="1" applyFont="1" applyFill="1" applyBorder="1" applyAlignment="1">
      <alignment horizontal="center"/>
    </xf>
    <xf numFmtId="5" fontId="5" fillId="34" borderId="10" xfId="0" applyNumberFormat="1" applyFont="1" applyFill="1" applyBorder="1" applyAlignment="1">
      <alignment horizontal="left"/>
    </xf>
    <xf numFmtId="10" fontId="2" fillId="33" borderId="13" xfId="0" applyNumberFormat="1" applyFont="1" applyFill="1" applyBorder="1" applyAlignment="1">
      <alignment horizontal="center"/>
    </xf>
    <xf numFmtId="166" fontId="2" fillId="37" borderId="0" xfId="0" applyNumberFormat="1" applyFont="1" applyFill="1" applyBorder="1" applyAlignment="1" applyProtection="1">
      <alignment horizontal="center"/>
      <protection/>
    </xf>
    <xf numFmtId="5" fontId="2" fillId="0" borderId="10" xfId="0" applyNumberFormat="1" applyFont="1" applyBorder="1" applyAlignment="1">
      <alignment horizontal="center"/>
    </xf>
    <xf numFmtId="5" fontId="2" fillId="0" borderId="13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>
      <alignment horizontal="center"/>
    </xf>
    <xf numFmtId="5" fontId="2" fillId="38" borderId="10" xfId="0" applyNumberFormat="1" applyFont="1" applyFill="1" applyBorder="1" applyAlignment="1">
      <alignment horizontal="center"/>
    </xf>
    <xf numFmtId="9" fontId="2" fillId="38" borderId="10" xfId="0" applyNumberFormat="1" applyFont="1" applyFill="1" applyBorder="1" applyAlignment="1">
      <alignment horizontal="center"/>
    </xf>
    <xf numFmtId="5" fontId="13" fillId="34" borderId="10" xfId="0" applyNumberFormat="1" applyFont="1" applyFill="1" applyBorder="1" applyAlignment="1">
      <alignment horizontal="left" indent="1"/>
    </xf>
    <xf numFmtId="5" fontId="14" fillId="34" borderId="10" xfId="0" applyNumberFormat="1" applyFont="1" applyFill="1" applyBorder="1" applyAlignment="1">
      <alignment horizontal="left"/>
    </xf>
    <xf numFmtId="171" fontId="14" fillId="34" borderId="10" xfId="0" applyNumberFormat="1" applyFont="1" applyFill="1" applyBorder="1" applyAlignment="1">
      <alignment horizontal="center"/>
    </xf>
    <xf numFmtId="166" fontId="14" fillId="34" borderId="10" xfId="0" applyNumberFormat="1" applyFont="1" applyFill="1" applyBorder="1" applyAlignment="1">
      <alignment horizontal="center"/>
    </xf>
    <xf numFmtId="5" fontId="5" fillId="34" borderId="10" xfId="0" applyNumberFormat="1" applyFont="1" applyFill="1" applyBorder="1" applyAlignment="1">
      <alignment horizontal="center"/>
    </xf>
    <xf numFmtId="5" fontId="0" fillId="39" borderId="10" xfId="0" applyNumberFormat="1" applyFill="1" applyBorder="1" applyAlignment="1">
      <alignment/>
    </xf>
    <xf numFmtId="5" fontId="0" fillId="35" borderId="10" xfId="0" applyNumberFormat="1" applyFill="1" applyBorder="1" applyAlignment="1">
      <alignment/>
    </xf>
    <xf numFmtId="37" fontId="5" fillId="35" borderId="10" xfId="0" applyNumberFormat="1" applyFont="1" applyFill="1" applyBorder="1" applyAlignment="1">
      <alignment horizontal="center"/>
    </xf>
    <xf numFmtId="172" fontId="5" fillId="35" borderId="10" xfId="0" applyNumberFormat="1" applyFont="1" applyFill="1" applyBorder="1" applyAlignment="1">
      <alignment horizontal="center"/>
    </xf>
    <xf numFmtId="5" fontId="2" fillId="36" borderId="12" xfId="0" applyNumberFormat="1" applyFont="1" applyFill="1" applyBorder="1" applyAlignment="1">
      <alignment horizontal="center"/>
    </xf>
    <xf numFmtId="5" fontId="2" fillId="40" borderId="12" xfId="0" applyNumberFormat="1" applyFont="1" applyFill="1" applyBorder="1" applyAlignment="1" quotePrefix="1">
      <alignment horizontal="center"/>
    </xf>
    <xf numFmtId="10" fontId="11" fillId="36" borderId="12" xfId="57" applyNumberFormat="1" applyFont="1" applyFill="1" applyBorder="1" applyAlignment="1">
      <alignment horizontal="center"/>
    </xf>
    <xf numFmtId="169" fontId="2" fillId="41" borderId="10" xfId="0" applyNumberFormat="1" applyFont="1" applyFill="1" applyBorder="1" applyAlignment="1">
      <alignment horizontal="center"/>
    </xf>
    <xf numFmtId="5" fontId="11" fillId="36" borderId="10" xfId="0" applyNumberFormat="1" applyFont="1" applyFill="1" applyBorder="1" applyAlignment="1">
      <alignment horizontal="center"/>
    </xf>
    <xf numFmtId="5" fontId="0" fillId="0" borderId="0" xfId="0" applyNumberFormat="1" applyFont="1" applyBorder="1" applyAlignment="1">
      <alignment vertical="center"/>
    </xf>
    <xf numFmtId="5" fontId="0" fillId="0" borderId="0" xfId="0" applyNumberFormat="1" applyFont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5" fontId="0" fillId="0" borderId="0" xfId="0" applyNumberFormat="1" applyFont="1" applyFill="1" applyBorder="1" applyAlignment="1">
      <alignment vertical="center"/>
    </xf>
    <xf numFmtId="5" fontId="0" fillId="0" borderId="0" xfId="0" applyNumberFormat="1" applyFont="1" applyFill="1" applyAlignment="1">
      <alignment vertical="center"/>
    </xf>
    <xf numFmtId="5" fontId="2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2" fontId="15" fillId="42" borderId="10" xfId="42" applyNumberFormat="1" applyFont="1" applyFill="1" applyBorder="1" applyAlignment="1" applyProtection="1">
      <alignment horizontal="center" vertical="center"/>
      <protection locked="0"/>
    </xf>
    <xf numFmtId="173" fontId="15" fillId="42" borderId="10" xfId="42" applyNumberFormat="1" applyFont="1" applyFill="1" applyBorder="1" applyAlignment="1" applyProtection="1">
      <alignment horizontal="right" vertical="center"/>
      <protection locked="0"/>
    </xf>
    <xf numFmtId="164" fontId="15" fillId="42" borderId="10" xfId="0" applyNumberFormat="1" applyFont="1" applyFill="1" applyBorder="1" applyAlignment="1" applyProtection="1">
      <alignment vertical="center"/>
      <protection locked="0"/>
    </xf>
    <xf numFmtId="5" fontId="15" fillId="0" borderId="0" xfId="0" applyNumberFormat="1" applyFont="1" applyAlignment="1">
      <alignment vertical="center"/>
    </xf>
    <xf numFmtId="5" fontId="15" fillId="0" borderId="0" xfId="0" applyNumberFormat="1" applyFont="1" applyBorder="1" applyAlignment="1">
      <alignment vertical="center"/>
    </xf>
    <xf numFmtId="5" fontId="15" fillId="0" borderId="10" xfId="0" applyNumberFormat="1" applyFont="1" applyBorder="1" applyAlignment="1">
      <alignment horizontal="center" vertical="center"/>
    </xf>
    <xf numFmtId="5" fontId="15" fillId="0" borderId="14" xfId="0" applyNumberFormat="1" applyFont="1" applyBorder="1" applyAlignment="1">
      <alignment horizontal="center" vertical="center"/>
    </xf>
    <xf numFmtId="5" fontId="15" fillId="0" borderId="10" xfId="0" applyNumberFormat="1" applyFont="1" applyBorder="1" applyAlignment="1">
      <alignment horizontal="center" vertical="center" wrapText="1"/>
    </xf>
    <xf numFmtId="5" fontId="15" fillId="0" borderId="10" xfId="0" applyNumberFormat="1" applyFont="1" applyFill="1" applyBorder="1" applyAlignment="1">
      <alignment horizontal="center" vertical="center"/>
    </xf>
    <xf numFmtId="5" fontId="18" fillId="0" borderId="0" xfId="0" applyNumberFormat="1" applyFont="1" applyFill="1" applyAlignment="1">
      <alignment vertical="center"/>
    </xf>
    <xf numFmtId="5" fontId="18" fillId="0" borderId="0" xfId="0" applyNumberFormat="1" applyFont="1" applyAlignment="1">
      <alignment vertical="center"/>
    </xf>
    <xf numFmtId="5" fontId="16" fillId="42" borderId="10" xfId="0" applyNumberFormat="1" applyFont="1" applyFill="1" applyBorder="1" applyAlignment="1" applyProtection="1">
      <alignment horizontal="center" vertical="center" wrapText="1"/>
      <protection locked="0"/>
    </xf>
    <xf numFmtId="5" fontId="18" fillId="0" borderId="0" xfId="0" applyNumberFormat="1" applyFont="1" applyBorder="1" applyAlignment="1">
      <alignment horizontal="right" vertical="center"/>
    </xf>
    <xf numFmtId="5" fontId="15" fillId="0" borderId="0" xfId="0" applyNumberFormat="1" applyFont="1" applyBorder="1" applyAlignment="1">
      <alignment horizontal="right" vertical="center"/>
    </xf>
    <xf numFmtId="5" fontId="18" fillId="0" borderId="0" xfId="0" applyNumberFormat="1" applyFont="1" applyFill="1" applyBorder="1" applyAlignment="1">
      <alignment horizontal="right" vertical="center"/>
    </xf>
    <xf numFmtId="5" fontId="18" fillId="0" borderId="12" xfId="0" applyNumberFormat="1" applyFont="1" applyFill="1" applyBorder="1" applyAlignment="1">
      <alignment vertical="center" wrapText="1"/>
    </xf>
    <xf numFmtId="5" fontId="18" fillId="0" borderId="10" xfId="0" applyNumberFormat="1" applyFont="1" applyFill="1" applyBorder="1" applyAlignment="1">
      <alignment vertical="center"/>
    </xf>
    <xf numFmtId="164" fontId="18" fillId="42" borderId="10" xfId="0" applyNumberFormat="1" applyFont="1" applyFill="1" applyBorder="1" applyAlignment="1" applyProtection="1">
      <alignment vertical="center"/>
      <protection locked="0"/>
    </xf>
    <xf numFmtId="2" fontId="0" fillId="42" borderId="10" xfId="42" applyNumberFormat="1" applyFont="1" applyFill="1" applyBorder="1" applyAlignment="1" applyProtection="1">
      <alignment horizontal="center" vertical="center"/>
      <protection locked="0"/>
    </xf>
    <xf numFmtId="173" fontId="0" fillId="42" borderId="10" xfId="42" applyNumberFormat="1" applyFont="1" applyFill="1" applyBorder="1" applyAlignment="1" applyProtection="1">
      <alignment horizontal="right" vertical="center"/>
      <protection locked="0"/>
    </xf>
    <xf numFmtId="2" fontId="18" fillId="42" borderId="10" xfId="42" applyNumberFormat="1" applyFont="1" applyFill="1" applyBorder="1" applyAlignment="1" applyProtection="1">
      <alignment horizontal="center" vertical="center"/>
      <protection locked="0"/>
    </xf>
    <xf numFmtId="173" fontId="18" fillId="42" borderId="10" xfId="42" applyNumberFormat="1" applyFont="1" applyFill="1" applyBorder="1" applyAlignment="1" applyProtection="1">
      <alignment horizontal="right" vertical="center"/>
      <protection locked="0"/>
    </xf>
    <xf numFmtId="5" fontId="15" fillId="0" borderId="0" xfId="0" applyNumberFormat="1" applyFont="1" applyFill="1" applyBorder="1" applyAlignment="1">
      <alignment vertical="center"/>
    </xf>
    <xf numFmtId="5" fontId="18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horizontal="center" vertical="center"/>
    </xf>
    <xf numFmtId="5" fontId="15" fillId="0" borderId="0" xfId="0" applyNumberFormat="1" applyFont="1" applyBorder="1" applyAlignment="1">
      <alignment horizontal="center" vertical="center"/>
    </xf>
    <xf numFmtId="5" fontId="15" fillId="0" borderId="0" xfId="0" applyNumberFormat="1" applyFont="1" applyFill="1" applyAlignment="1">
      <alignment vertical="center"/>
    </xf>
    <xf numFmtId="5" fontId="18" fillId="0" borderId="15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5" fontId="22" fillId="0" borderId="0" xfId="0" applyNumberFormat="1" applyFont="1" applyFill="1" applyBorder="1" applyAlignment="1">
      <alignment vertical="center"/>
    </xf>
    <xf numFmtId="5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vertical="center"/>
    </xf>
    <xf numFmtId="5" fontId="15" fillId="0" borderId="0" xfId="0" applyNumberFormat="1" applyFont="1" applyFill="1" applyBorder="1" applyAlignment="1">
      <alignment horizontal="center" vertical="center"/>
    </xf>
    <xf numFmtId="5" fontId="18" fillId="0" borderId="16" xfId="0" applyNumberFormat="1" applyFont="1" applyFill="1" applyBorder="1" applyAlignment="1">
      <alignment horizontal="center" vertical="center"/>
    </xf>
    <xf numFmtId="5" fontId="18" fillId="0" borderId="17" xfId="0" applyNumberFormat="1" applyFont="1" applyFill="1" applyBorder="1" applyAlignment="1">
      <alignment horizontal="right" vertical="center"/>
    </xf>
    <xf numFmtId="5" fontId="18" fillId="0" borderId="15" xfId="0" applyNumberFormat="1" applyFont="1" applyFill="1" applyBorder="1" applyAlignment="1">
      <alignment vertical="center"/>
    </xf>
    <xf numFmtId="5" fontId="18" fillId="0" borderId="0" xfId="0" applyNumberFormat="1" applyFont="1" applyFill="1" applyBorder="1" applyAlignment="1">
      <alignment horizontal="center" vertical="center"/>
    </xf>
    <xf numFmtId="10" fontId="18" fillId="43" borderId="10" xfId="57" applyNumberFormat="1" applyFont="1" applyFill="1" applyBorder="1" applyAlignment="1" applyProtection="1">
      <alignment horizontal="center" vertical="center"/>
      <protection locked="0"/>
    </xf>
    <xf numFmtId="10" fontId="18" fillId="43" borderId="10" xfId="0" applyNumberFormat="1" applyFont="1" applyFill="1" applyBorder="1" applyAlignment="1" applyProtection="1">
      <alignment horizontal="center" vertical="center"/>
      <protection locked="0"/>
    </xf>
    <xf numFmtId="5" fontId="15" fillId="0" borderId="18" xfId="0" applyNumberFormat="1" applyFont="1" applyFill="1" applyBorder="1" applyAlignment="1">
      <alignment vertical="center"/>
    </xf>
    <xf numFmtId="5" fontId="18" fillId="0" borderId="0" xfId="0" applyNumberFormat="1" applyFont="1" applyFill="1" applyBorder="1" applyAlignment="1">
      <alignment vertical="center"/>
    </xf>
    <xf numFmtId="5" fontId="18" fillId="42" borderId="19" xfId="0" applyNumberFormat="1" applyFont="1" applyFill="1" applyBorder="1" applyAlignment="1" applyProtection="1">
      <alignment horizontal="right" vertical="center"/>
      <protection locked="0"/>
    </xf>
    <xf numFmtId="5" fontId="18" fillId="42" borderId="20" xfId="0" applyNumberFormat="1" applyFont="1" applyFill="1" applyBorder="1" applyAlignment="1" applyProtection="1">
      <alignment horizontal="right" vertical="center"/>
      <protection locked="0"/>
    </xf>
    <xf numFmtId="5" fontId="18" fillId="42" borderId="11" xfId="0" applyNumberFormat="1" applyFont="1" applyFill="1" applyBorder="1" applyAlignment="1" applyProtection="1">
      <alignment horizontal="right" vertical="center"/>
      <protection locked="0"/>
    </xf>
    <xf numFmtId="5" fontId="15" fillId="0" borderId="15" xfId="0" applyNumberFormat="1" applyFont="1" applyFill="1" applyBorder="1" applyAlignment="1">
      <alignment vertical="center"/>
    </xf>
    <xf numFmtId="5" fontId="18" fillId="0" borderId="21" xfId="0" applyNumberFormat="1" applyFont="1" applyBorder="1" applyAlignment="1">
      <alignment vertical="center"/>
    </xf>
    <xf numFmtId="5" fontId="18" fillId="0" borderId="22" xfId="0" applyNumberFormat="1" applyFont="1" applyBorder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173" fontId="18" fillId="42" borderId="10" xfId="42" applyNumberFormat="1" applyFont="1" applyFill="1" applyBorder="1" applyAlignment="1" applyProtection="1">
      <alignment horizontal="center" vertical="center" wrapText="1"/>
      <protection locked="0"/>
    </xf>
    <xf numFmtId="5" fontId="18" fillId="0" borderId="10" xfId="0" applyNumberFormat="1" applyFont="1" applyFill="1" applyBorder="1" applyAlignment="1">
      <alignment horizontal="left" vertical="center" indent="1"/>
    </xf>
    <xf numFmtId="5" fontId="18" fillId="0" borderId="23" xfId="0" applyNumberFormat="1" applyFont="1" applyFill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center" vertical="center"/>
    </xf>
    <xf numFmtId="5" fontId="18" fillId="0" borderId="10" xfId="0" applyNumberFormat="1" applyFont="1" applyFill="1" applyBorder="1" applyAlignment="1">
      <alignment vertical="center" wrapText="1"/>
    </xf>
    <xf numFmtId="2" fontId="18" fillId="42" borderId="24" xfId="42" applyNumberFormat="1" applyFont="1" applyFill="1" applyBorder="1" applyAlignment="1" applyProtection="1">
      <alignment horizontal="center" vertical="center"/>
      <protection locked="0"/>
    </xf>
    <xf numFmtId="2" fontId="18" fillId="42" borderId="0" xfId="42" applyNumberFormat="1" applyFont="1" applyFill="1" applyBorder="1" applyAlignment="1" applyProtection="1">
      <alignment horizontal="center" vertical="center"/>
      <protection locked="0"/>
    </xf>
    <xf numFmtId="5" fontId="15" fillId="44" borderId="0" xfId="0" applyNumberFormat="1" applyFont="1" applyFill="1" applyBorder="1" applyAlignment="1" applyProtection="1">
      <alignment horizontal="center" vertical="center" wrapText="1"/>
      <protection locked="0"/>
    </xf>
    <xf numFmtId="5" fontId="18" fillId="44" borderId="0" xfId="0" applyNumberFormat="1" applyFont="1" applyFill="1" applyBorder="1" applyAlignment="1">
      <alignment vertical="center"/>
    </xf>
    <xf numFmtId="164" fontId="16" fillId="42" borderId="10" xfId="0" applyNumberFormat="1" applyFont="1" applyFill="1" applyBorder="1" applyAlignment="1" applyProtection="1">
      <alignment horizontal="center" vertical="center" wrapText="1" shrinkToFit="1"/>
      <protection locked="0"/>
    </xf>
    <xf numFmtId="5" fontId="16" fillId="45" borderId="10" xfId="0" applyNumberFormat="1" applyFont="1" applyFill="1" applyBorder="1" applyAlignment="1">
      <alignment horizontal="center" vertical="center"/>
    </xf>
    <xf numFmtId="5" fontId="15" fillId="44" borderId="25" xfId="0" applyNumberFormat="1" applyFont="1" applyFill="1" applyBorder="1" applyAlignment="1">
      <alignment horizontal="center" vertical="center"/>
    </xf>
    <xf numFmtId="5" fontId="18" fillId="44" borderId="24" xfId="0" applyNumberFormat="1" applyFont="1" applyFill="1" applyBorder="1" applyAlignment="1">
      <alignment vertical="center"/>
    </xf>
    <xf numFmtId="5" fontId="15" fillId="44" borderId="24" xfId="0" applyNumberFormat="1" applyFont="1" applyFill="1" applyBorder="1" applyAlignment="1">
      <alignment horizontal="center" vertical="center"/>
    </xf>
    <xf numFmtId="5" fontId="16" fillId="44" borderId="19" xfId="0" applyNumberFormat="1" applyFont="1" applyFill="1" applyBorder="1" applyAlignment="1">
      <alignment horizontal="center" vertical="center"/>
    </xf>
    <xf numFmtId="5" fontId="15" fillId="44" borderId="26" xfId="0" applyNumberFormat="1" applyFont="1" applyFill="1" applyBorder="1" applyAlignment="1">
      <alignment horizontal="center" vertical="center"/>
    </xf>
    <xf numFmtId="5" fontId="16" fillId="44" borderId="20" xfId="0" applyNumberFormat="1" applyFont="1" applyFill="1" applyBorder="1" applyAlignment="1" applyProtection="1">
      <alignment horizontal="center" vertical="center" wrapText="1"/>
      <protection locked="0"/>
    </xf>
    <xf numFmtId="5" fontId="15" fillId="44" borderId="27" xfId="0" applyNumberFormat="1" applyFont="1" applyFill="1" applyBorder="1" applyAlignment="1">
      <alignment horizontal="center" vertical="center"/>
    </xf>
    <xf numFmtId="5" fontId="18" fillId="44" borderId="28" xfId="0" applyNumberFormat="1" applyFont="1" applyFill="1" applyBorder="1" applyAlignment="1">
      <alignment vertical="center"/>
    </xf>
    <xf numFmtId="5" fontId="15" fillId="44" borderId="28" xfId="0" applyNumberFormat="1" applyFont="1" applyFill="1" applyBorder="1" applyAlignment="1" applyProtection="1">
      <alignment horizontal="center" vertical="center" wrapText="1"/>
      <protection locked="0"/>
    </xf>
    <xf numFmtId="5" fontId="16" fillId="44" borderId="11" xfId="0" applyNumberFormat="1" applyFont="1" applyFill="1" applyBorder="1" applyAlignment="1" applyProtection="1">
      <alignment horizontal="center" vertical="center" wrapText="1"/>
      <protection locked="0"/>
    </xf>
    <xf numFmtId="173" fontId="0" fillId="46" borderId="10" xfId="42" applyNumberFormat="1" applyFont="1" applyFill="1" applyBorder="1" applyAlignment="1">
      <alignment horizontal="right" vertical="center"/>
    </xf>
    <xf numFmtId="173" fontId="18" fillId="46" borderId="10" xfId="42" applyNumberFormat="1" applyFont="1" applyFill="1" applyBorder="1" applyAlignment="1">
      <alignment horizontal="right" vertical="center"/>
    </xf>
    <xf numFmtId="4" fontId="15" fillId="46" borderId="10" xfId="0" applyNumberFormat="1" applyFont="1" applyFill="1" applyBorder="1" applyAlignment="1">
      <alignment horizontal="center" vertical="center"/>
    </xf>
    <xf numFmtId="173" fontId="15" fillId="46" borderId="10" xfId="42" applyNumberFormat="1" applyFont="1" applyFill="1" applyBorder="1" applyAlignment="1">
      <alignment horizontal="right" vertical="center"/>
    </xf>
    <xf numFmtId="173" fontId="18" fillId="45" borderId="10" xfId="42" applyNumberFormat="1" applyFont="1" applyFill="1" applyBorder="1" applyAlignment="1" applyProtection="1">
      <alignment horizontal="center" vertical="center"/>
      <protection locked="0"/>
    </xf>
    <xf numFmtId="3" fontId="18" fillId="47" borderId="10" xfId="42" applyNumberFormat="1" applyFont="1" applyFill="1" applyBorder="1" applyAlignment="1">
      <alignment horizontal="center" vertical="center"/>
    </xf>
    <xf numFmtId="173" fontId="15" fillId="47" borderId="10" xfId="42" applyNumberFormat="1" applyFont="1" applyFill="1" applyBorder="1" applyAlignment="1">
      <alignment vertical="center"/>
    </xf>
    <xf numFmtId="173" fontId="18" fillId="45" borderId="10" xfId="42" applyNumberFormat="1" applyFont="1" applyFill="1" applyBorder="1" applyAlignment="1" applyProtection="1">
      <alignment horizontal="right" vertical="center"/>
      <protection/>
    </xf>
    <xf numFmtId="164" fontId="15" fillId="46" borderId="10" xfId="0" applyNumberFormat="1" applyFont="1" applyFill="1" applyBorder="1" applyAlignment="1">
      <alignment horizontal="center" vertical="center"/>
    </xf>
    <xf numFmtId="173" fontId="15" fillId="46" borderId="10" xfId="0" applyNumberFormat="1" applyFont="1" applyFill="1" applyBorder="1" applyAlignment="1">
      <alignment horizontal="right" vertical="center"/>
    </xf>
    <xf numFmtId="5" fontId="15" fillId="46" borderId="10" xfId="0" applyNumberFormat="1" applyFont="1" applyFill="1" applyBorder="1" applyAlignment="1">
      <alignment horizontal="right" vertical="center"/>
    </xf>
    <xf numFmtId="5" fontId="15" fillId="45" borderId="23" xfId="0" applyNumberFormat="1" applyFont="1" applyFill="1" applyBorder="1" applyAlignment="1">
      <alignment horizontal="left" vertical="center" wrapText="1"/>
    </xf>
    <xf numFmtId="5" fontId="15" fillId="45" borderId="16" xfId="0" applyNumberFormat="1" applyFont="1" applyFill="1" applyBorder="1" applyAlignment="1">
      <alignment horizontal="center" vertical="center"/>
    </xf>
    <xf numFmtId="5" fontId="15" fillId="45" borderId="17" xfId="0" applyNumberFormat="1" applyFont="1" applyFill="1" applyBorder="1" applyAlignment="1">
      <alignment horizontal="right" vertical="center"/>
    </xf>
    <xf numFmtId="173" fontId="15" fillId="45" borderId="10" xfId="42" applyNumberFormat="1" applyFont="1" applyFill="1" applyBorder="1" applyAlignment="1" applyProtection="1">
      <alignment horizontal="right" vertical="center"/>
      <protection locked="0"/>
    </xf>
    <xf numFmtId="2" fontId="18" fillId="42" borderId="10" xfId="42" applyNumberFormat="1" applyFont="1" applyFill="1" applyBorder="1" applyAlignment="1" applyProtection="1">
      <alignment horizontal="left" vertical="center"/>
      <protection locked="0"/>
    </xf>
    <xf numFmtId="164" fontId="18" fillId="0" borderId="10" xfId="0" applyNumberFormat="1" applyFont="1" applyFill="1" applyBorder="1" applyAlignment="1" applyProtection="1">
      <alignment vertical="center"/>
      <protection locked="0"/>
    </xf>
    <xf numFmtId="5" fontId="18" fillId="0" borderId="28" xfId="0" applyNumberFormat="1" applyFont="1" applyFill="1" applyBorder="1" applyAlignment="1">
      <alignment horizontal="left" vertical="center" wrapText="1"/>
    </xf>
    <xf numFmtId="5" fontId="18" fillId="0" borderId="28" xfId="0" applyNumberFormat="1" applyFont="1" applyFill="1" applyBorder="1" applyAlignment="1">
      <alignment horizontal="center" vertical="center"/>
    </xf>
    <xf numFmtId="5" fontId="18" fillId="0" borderId="28" xfId="0" applyNumberFormat="1" applyFont="1" applyFill="1" applyBorder="1" applyAlignment="1">
      <alignment horizontal="right" vertical="center"/>
    </xf>
    <xf numFmtId="5" fontId="18" fillId="45" borderId="0" xfId="0" applyNumberFormat="1" applyFont="1" applyFill="1" applyBorder="1" applyAlignment="1">
      <alignment horizontal="right" vertical="center"/>
    </xf>
    <xf numFmtId="173" fontId="15" fillId="45" borderId="10" xfId="0" applyNumberFormat="1" applyFont="1" applyFill="1" applyBorder="1" applyAlignment="1">
      <alignment horizontal="right" vertical="center"/>
    </xf>
    <xf numFmtId="164" fontId="15" fillId="45" borderId="10" xfId="0" applyNumberFormat="1" applyFont="1" applyFill="1" applyBorder="1" applyAlignment="1">
      <alignment horizontal="center" vertical="center"/>
    </xf>
    <xf numFmtId="2" fontId="18" fillId="0" borderId="0" xfId="42" applyNumberFormat="1" applyFont="1" applyFill="1" applyBorder="1" applyAlignment="1" applyProtection="1">
      <alignment horizontal="left" vertical="center"/>
      <protection locked="0"/>
    </xf>
    <xf numFmtId="173" fontId="15" fillId="0" borderId="0" xfId="42" applyNumberFormat="1" applyFont="1" applyFill="1" applyBorder="1" applyAlignment="1" applyProtection="1">
      <alignment horizontal="right" vertical="center"/>
      <protection locked="0"/>
    </xf>
    <xf numFmtId="2" fontId="15" fillId="0" borderId="29" xfId="42" applyNumberFormat="1" applyFont="1" applyFill="1" applyBorder="1" applyAlignment="1" applyProtection="1">
      <alignment horizontal="center" vertical="center"/>
      <protection locked="0"/>
    </xf>
    <xf numFmtId="173" fontId="15" fillId="0" borderId="24" xfId="42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7" fontId="18" fillId="0" borderId="0" xfId="0" applyNumberFormat="1" applyFont="1" applyFill="1" applyAlignment="1">
      <alignment vertical="center"/>
    </xf>
    <xf numFmtId="49" fontId="15" fillId="0" borderId="25" xfId="0" applyNumberFormat="1" applyFont="1" applyFill="1" applyBorder="1" applyAlignment="1">
      <alignment vertical="center" wrapText="1"/>
    </xf>
    <xf numFmtId="49" fontId="18" fillId="0" borderId="25" xfId="0" applyNumberFormat="1" applyFont="1" applyFill="1" applyBorder="1" applyAlignment="1">
      <alignment horizontal="left" vertical="center" wrapText="1" indent="1"/>
    </xf>
    <xf numFmtId="49" fontId="18" fillId="0" borderId="26" xfId="0" applyNumberFormat="1" applyFont="1" applyFill="1" applyBorder="1" applyAlignment="1">
      <alignment horizontal="left" vertical="center" wrapText="1" indent="1"/>
    </xf>
    <xf numFmtId="5" fontId="18" fillId="0" borderId="20" xfId="0" applyNumberFormat="1" applyFont="1" applyFill="1" applyBorder="1" applyAlignment="1" applyProtection="1">
      <alignment horizontal="right" vertical="center"/>
      <protection locked="0"/>
    </xf>
    <xf numFmtId="2" fontId="18" fillId="42" borderId="28" xfId="42" applyNumberFormat="1" applyFont="1" applyFill="1" applyBorder="1" applyAlignment="1" applyProtection="1">
      <alignment horizontal="center" vertical="center"/>
      <protection locked="0"/>
    </xf>
    <xf numFmtId="5" fontId="15" fillId="46" borderId="30" xfId="0" applyNumberFormat="1" applyFont="1" applyFill="1" applyBorder="1" applyAlignment="1">
      <alignment horizontal="right" vertical="center"/>
    </xf>
    <xf numFmtId="5" fontId="15" fillId="44" borderId="31" xfId="0" applyNumberFormat="1" applyFont="1" applyFill="1" applyBorder="1" applyAlignment="1">
      <alignment horizontal="center" vertical="center"/>
    </xf>
    <xf numFmtId="5" fontId="16" fillId="44" borderId="32" xfId="0" applyNumberFormat="1" applyFont="1" applyFill="1" applyBorder="1" applyAlignment="1">
      <alignment horizontal="center" vertical="center"/>
    </xf>
    <xf numFmtId="5" fontId="15" fillId="44" borderId="15" xfId="0" applyNumberFormat="1" applyFont="1" applyFill="1" applyBorder="1" applyAlignment="1">
      <alignment horizontal="center" vertical="center"/>
    </xf>
    <xf numFmtId="5" fontId="16" fillId="44" borderId="22" xfId="0" applyNumberFormat="1" applyFont="1" applyFill="1" applyBorder="1" applyAlignment="1" applyProtection="1">
      <alignment horizontal="center" vertical="center" wrapText="1"/>
      <protection locked="0"/>
    </xf>
    <xf numFmtId="5" fontId="15" fillId="44" borderId="33" xfId="0" applyNumberFormat="1" applyFont="1" applyFill="1" applyBorder="1" applyAlignment="1">
      <alignment horizontal="center" vertical="center"/>
    </xf>
    <xf numFmtId="5" fontId="16" fillId="44" borderId="21" xfId="0" applyNumberFormat="1" applyFont="1" applyFill="1" applyBorder="1" applyAlignment="1" applyProtection="1">
      <alignment horizontal="center" vertical="center" wrapText="1"/>
      <protection locked="0"/>
    </xf>
    <xf numFmtId="5" fontId="18" fillId="0" borderId="22" xfId="0" applyNumberFormat="1" applyFont="1" applyFill="1" applyBorder="1" applyAlignment="1">
      <alignment horizontal="right" vertical="center"/>
    </xf>
    <xf numFmtId="5" fontId="15" fillId="0" borderId="15" xfId="0" applyNumberFormat="1" applyFont="1" applyBorder="1" applyAlignment="1">
      <alignment vertical="center"/>
    </xf>
    <xf numFmtId="5" fontId="15" fillId="0" borderId="34" xfId="0" applyNumberFormat="1" applyFont="1" applyFill="1" applyBorder="1" applyAlignment="1">
      <alignment horizontal="center" vertical="center"/>
    </xf>
    <xf numFmtId="173" fontId="15" fillId="46" borderId="34" xfId="42" applyNumberFormat="1" applyFont="1" applyFill="1" applyBorder="1" applyAlignment="1">
      <alignment horizontal="right" vertical="center"/>
    </xf>
    <xf numFmtId="5" fontId="18" fillId="0" borderId="22" xfId="0" applyNumberFormat="1" applyFont="1" applyBorder="1" applyAlignment="1">
      <alignment horizontal="right" vertical="center"/>
    </xf>
    <xf numFmtId="173" fontId="15" fillId="46" borderId="34" xfId="0" applyNumberFormat="1" applyFont="1" applyFill="1" applyBorder="1" applyAlignment="1">
      <alignment horizontal="right" vertical="center"/>
    </xf>
    <xf numFmtId="173" fontId="18" fillId="45" borderId="34" xfId="42" applyNumberFormat="1" applyFont="1" applyFill="1" applyBorder="1" applyAlignment="1" applyProtection="1">
      <alignment horizontal="center" vertical="center"/>
      <protection locked="0"/>
    </xf>
    <xf numFmtId="173" fontId="18" fillId="42" borderId="34" xfId="42" applyNumberFormat="1" applyFont="1" applyFill="1" applyBorder="1" applyAlignment="1" applyProtection="1">
      <alignment horizontal="center" vertical="center" wrapText="1"/>
      <protection locked="0"/>
    </xf>
    <xf numFmtId="173" fontId="15" fillId="47" borderId="34" xfId="42" applyNumberFormat="1" applyFont="1" applyFill="1" applyBorder="1" applyAlignment="1">
      <alignment vertical="center"/>
    </xf>
    <xf numFmtId="173" fontId="18" fillId="45" borderId="34" xfId="42" applyNumberFormat="1" applyFont="1" applyFill="1" applyBorder="1" applyAlignment="1" applyProtection="1">
      <alignment horizontal="right" vertical="center"/>
      <protection/>
    </xf>
    <xf numFmtId="173" fontId="18" fillId="42" borderId="34" xfId="42" applyNumberFormat="1" applyFont="1" applyFill="1" applyBorder="1" applyAlignment="1" applyProtection="1">
      <alignment horizontal="right" vertical="center"/>
      <protection locked="0"/>
    </xf>
    <xf numFmtId="173" fontId="15" fillId="42" borderId="34" xfId="42" applyNumberFormat="1" applyFont="1" applyFill="1" applyBorder="1" applyAlignment="1" applyProtection="1">
      <alignment horizontal="right" vertical="center"/>
      <protection locked="0"/>
    </xf>
    <xf numFmtId="5" fontId="15" fillId="0" borderId="35" xfId="0" applyNumberFormat="1" applyFont="1" applyFill="1" applyBorder="1" applyAlignment="1">
      <alignment horizontal="right" vertical="center"/>
    </xf>
    <xf numFmtId="173" fontId="15" fillId="45" borderId="34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5" fontId="18" fillId="0" borderId="33" xfId="0" applyNumberFormat="1" applyFont="1" applyFill="1" applyBorder="1" applyAlignment="1">
      <alignment vertical="center"/>
    </xf>
    <xf numFmtId="5" fontId="18" fillId="0" borderId="28" xfId="0" applyNumberFormat="1" applyFont="1" applyBorder="1" applyAlignment="1">
      <alignment vertical="center"/>
    </xf>
    <xf numFmtId="5" fontId="18" fillId="0" borderId="28" xfId="0" applyNumberFormat="1" applyFont="1" applyBorder="1" applyAlignment="1">
      <alignment horizontal="center" vertical="center"/>
    </xf>
    <xf numFmtId="5" fontId="18" fillId="0" borderId="28" xfId="0" applyNumberFormat="1" applyFont="1" applyBorder="1" applyAlignment="1">
      <alignment horizontal="right" vertical="center"/>
    </xf>
    <xf numFmtId="5" fontId="18" fillId="0" borderId="21" xfId="0" applyNumberFormat="1" applyFont="1" applyBorder="1" applyAlignment="1">
      <alignment horizontal="right" vertical="center"/>
    </xf>
    <xf numFmtId="5" fontId="18" fillId="0" borderId="31" xfId="0" applyNumberFormat="1" applyFont="1" applyBorder="1" applyAlignment="1">
      <alignment vertical="center"/>
    </xf>
    <xf numFmtId="5" fontId="18" fillId="0" borderId="24" xfId="0" applyNumberFormat="1" applyFont="1" applyBorder="1" applyAlignment="1">
      <alignment vertical="center"/>
    </xf>
    <xf numFmtId="5" fontId="18" fillId="0" borderId="24" xfId="0" applyNumberFormat="1" applyFont="1" applyBorder="1" applyAlignment="1">
      <alignment horizontal="center" vertical="center"/>
    </xf>
    <xf numFmtId="5" fontId="18" fillId="0" borderId="24" xfId="0" applyNumberFormat="1" applyFont="1" applyBorder="1" applyAlignment="1">
      <alignment horizontal="right" vertical="center"/>
    </xf>
    <xf numFmtId="5" fontId="18" fillId="0" borderId="32" xfId="0" applyNumberFormat="1" applyFont="1" applyBorder="1" applyAlignment="1">
      <alignment horizontal="right" vertical="center"/>
    </xf>
    <xf numFmtId="5" fontId="15" fillId="0" borderId="33" xfId="0" applyNumberFormat="1" applyFont="1" applyFill="1" applyBorder="1" applyAlignment="1">
      <alignment vertical="center"/>
    </xf>
    <xf numFmtId="5" fontId="15" fillId="0" borderId="28" xfId="0" applyNumberFormat="1" applyFont="1" applyFill="1" applyBorder="1" applyAlignment="1">
      <alignment vertical="center"/>
    </xf>
    <xf numFmtId="164" fontId="18" fillId="0" borderId="28" xfId="0" applyNumberFormat="1" applyFont="1" applyBorder="1" applyAlignment="1">
      <alignment horizontal="center" vertical="center"/>
    </xf>
    <xf numFmtId="5" fontId="15" fillId="45" borderId="15" xfId="0" applyNumberFormat="1" applyFont="1" applyFill="1" applyBorder="1" applyAlignment="1">
      <alignment vertical="center"/>
    </xf>
    <xf numFmtId="5" fontId="15" fillId="45" borderId="0" xfId="0" applyNumberFormat="1" applyFont="1" applyFill="1" applyBorder="1" applyAlignment="1">
      <alignment vertical="center"/>
    </xf>
    <xf numFmtId="5" fontId="15" fillId="45" borderId="0" xfId="0" applyNumberFormat="1" applyFont="1" applyFill="1" applyBorder="1" applyAlignment="1">
      <alignment horizontal="right" vertical="center"/>
    </xf>
    <xf numFmtId="164" fontId="15" fillId="45" borderId="36" xfId="0" applyNumberFormat="1" applyFont="1" applyFill="1" applyBorder="1" applyAlignment="1">
      <alignment horizontal="center" vertical="center"/>
    </xf>
    <xf numFmtId="173" fontId="18" fillId="45" borderId="22" xfId="0" applyNumberFormat="1" applyFont="1" applyFill="1" applyBorder="1" applyAlignment="1">
      <alignment vertical="center"/>
    </xf>
    <xf numFmtId="164" fontId="18" fillId="45" borderId="0" xfId="0" applyNumberFormat="1" applyFont="1" applyFill="1" applyBorder="1" applyAlignment="1">
      <alignment horizontal="center" vertical="center"/>
    </xf>
    <xf numFmtId="173" fontId="18" fillId="45" borderId="21" xfId="0" applyNumberFormat="1" applyFont="1" applyFill="1" applyBorder="1" applyAlignment="1">
      <alignment vertical="center"/>
    </xf>
    <xf numFmtId="173" fontId="15" fillId="45" borderId="22" xfId="0" applyNumberFormat="1" applyFont="1" applyFill="1" applyBorder="1" applyAlignment="1">
      <alignment vertical="center"/>
    </xf>
    <xf numFmtId="5" fontId="18" fillId="45" borderId="0" xfId="0" applyNumberFormat="1" applyFont="1" applyFill="1" applyBorder="1" applyAlignment="1">
      <alignment vertical="center"/>
    </xf>
    <xf numFmtId="5" fontId="18" fillId="45" borderId="22" xfId="0" applyNumberFormat="1" applyFont="1" applyFill="1" applyBorder="1" applyAlignment="1">
      <alignment vertical="center"/>
    </xf>
    <xf numFmtId="5" fontId="15" fillId="45" borderId="37" xfId="0" applyNumberFormat="1" applyFont="1" applyFill="1" applyBorder="1" applyAlignment="1">
      <alignment vertical="center"/>
    </xf>
    <xf numFmtId="5" fontId="15" fillId="45" borderId="38" xfId="0" applyNumberFormat="1" applyFont="1" applyFill="1" applyBorder="1" applyAlignment="1">
      <alignment vertical="center"/>
    </xf>
    <xf numFmtId="5" fontId="15" fillId="45" borderId="39" xfId="0" applyNumberFormat="1" applyFont="1" applyFill="1" applyBorder="1" applyAlignment="1">
      <alignment vertical="center"/>
    </xf>
    <xf numFmtId="164" fontId="18" fillId="45" borderId="39" xfId="0" applyNumberFormat="1" applyFont="1" applyFill="1" applyBorder="1" applyAlignment="1">
      <alignment horizontal="center" vertical="center"/>
    </xf>
    <xf numFmtId="5" fontId="18" fillId="45" borderId="39" xfId="0" applyNumberFormat="1" applyFont="1" applyFill="1" applyBorder="1" applyAlignment="1">
      <alignment horizontal="right" vertical="center"/>
    </xf>
    <xf numFmtId="5" fontId="18" fillId="45" borderId="40" xfId="0" applyNumberFormat="1" applyFont="1" applyFill="1" applyBorder="1" applyAlignment="1">
      <alignment vertical="center"/>
    </xf>
    <xf numFmtId="5" fontId="15" fillId="0" borderId="26" xfId="0" applyNumberFormat="1" applyFont="1" applyFill="1" applyBorder="1" applyAlignment="1">
      <alignment horizontal="center" vertical="center"/>
    </xf>
    <xf numFmtId="5" fontId="15" fillId="0" borderId="20" xfId="0" applyNumberFormat="1" applyFont="1" applyBorder="1" applyAlignment="1">
      <alignment horizontal="center" vertical="center"/>
    </xf>
    <xf numFmtId="5" fontId="15" fillId="0" borderId="26" xfId="0" applyNumberFormat="1" applyFont="1" applyBorder="1" applyAlignment="1">
      <alignment vertical="center"/>
    </xf>
    <xf numFmtId="5" fontId="0" fillId="0" borderId="26" xfId="0" applyNumberFormat="1" applyFont="1" applyBorder="1" applyAlignment="1">
      <alignment vertical="center"/>
    </xf>
    <xf numFmtId="5" fontId="18" fillId="0" borderId="26" xfId="0" applyNumberFormat="1" applyFont="1" applyBorder="1" applyAlignment="1">
      <alignment vertical="center"/>
    </xf>
    <xf numFmtId="5" fontId="18" fillId="0" borderId="20" xfId="0" applyNumberFormat="1" applyFont="1" applyBorder="1" applyAlignment="1">
      <alignment horizontal="right" vertical="center"/>
    </xf>
    <xf numFmtId="5" fontId="18" fillId="0" borderId="20" xfId="0" applyNumberFormat="1" applyFont="1" applyBorder="1" applyAlignment="1">
      <alignment vertical="center"/>
    </xf>
    <xf numFmtId="5" fontId="18" fillId="0" borderId="26" xfId="0" applyNumberFormat="1" applyFont="1" applyFill="1" applyBorder="1" applyAlignment="1">
      <alignment vertical="center"/>
    </xf>
    <xf numFmtId="5" fontId="18" fillId="0" borderId="20" xfId="0" applyNumberFormat="1" applyFont="1" applyFill="1" applyBorder="1" applyAlignment="1">
      <alignment horizontal="right" vertical="center"/>
    </xf>
    <xf numFmtId="0" fontId="18" fillId="0" borderId="26" xfId="0" applyFont="1" applyBorder="1" applyAlignment="1">
      <alignment vertical="center"/>
    </xf>
    <xf numFmtId="5" fontId="15" fillId="0" borderId="26" xfId="0" applyNumberFormat="1" applyFont="1" applyFill="1" applyBorder="1" applyAlignment="1">
      <alignment vertical="center"/>
    </xf>
    <xf numFmtId="5" fontId="15" fillId="0" borderId="20" xfId="0" applyNumberFormat="1" applyFont="1" applyBorder="1" applyAlignment="1">
      <alignment horizontal="right" vertical="center"/>
    </xf>
    <xf numFmtId="173" fontId="15" fillId="0" borderId="14" xfId="42" applyNumberFormat="1" applyFont="1" applyFill="1" applyBorder="1" applyAlignment="1">
      <alignment horizontal="right" vertical="center"/>
    </xf>
    <xf numFmtId="5" fontId="15" fillId="0" borderId="14" xfId="0" applyNumberFormat="1" applyFont="1" applyFill="1" applyBorder="1" applyAlignment="1">
      <alignment horizontal="right" vertical="center"/>
    </xf>
    <xf numFmtId="5" fontId="15" fillId="0" borderId="27" xfId="0" applyNumberFormat="1" applyFont="1" applyFill="1" applyBorder="1" applyAlignment="1">
      <alignment vertical="center"/>
    </xf>
    <xf numFmtId="5" fontId="18" fillId="0" borderId="11" xfId="0" applyNumberFormat="1" applyFont="1" applyBorder="1" applyAlignment="1">
      <alignment vertical="center"/>
    </xf>
    <xf numFmtId="5" fontId="15" fillId="45" borderId="41" xfId="0" applyNumberFormat="1" applyFont="1" applyFill="1" applyBorder="1" applyAlignment="1">
      <alignment horizontal="right" vertical="center"/>
    </xf>
    <xf numFmtId="164" fontId="18" fillId="45" borderId="18" xfId="0" applyNumberFormat="1" applyFont="1" applyFill="1" applyBorder="1" applyAlignment="1">
      <alignment horizontal="center" vertical="center"/>
    </xf>
    <xf numFmtId="5" fontId="18" fillId="45" borderId="18" xfId="0" applyNumberFormat="1" applyFont="1" applyFill="1" applyBorder="1" applyAlignment="1">
      <alignment horizontal="right" vertical="center"/>
    </xf>
    <xf numFmtId="5" fontId="18" fillId="45" borderId="42" xfId="0" applyNumberFormat="1" applyFont="1" applyFill="1" applyBorder="1" applyAlignment="1">
      <alignment vertical="center"/>
    </xf>
    <xf numFmtId="5" fontId="15" fillId="45" borderId="15" xfId="0" applyNumberFormat="1" applyFont="1" applyFill="1" applyBorder="1" applyAlignment="1">
      <alignment horizontal="right" vertical="center"/>
    </xf>
    <xf numFmtId="173" fontId="18" fillId="45" borderId="11" xfId="0" applyNumberFormat="1" applyFont="1" applyFill="1" applyBorder="1" applyAlignment="1">
      <alignment vertical="center"/>
    </xf>
    <xf numFmtId="164" fontId="15" fillId="45" borderId="43" xfId="0" applyNumberFormat="1" applyFont="1" applyFill="1" applyBorder="1" applyAlignment="1">
      <alignment horizontal="center" vertical="center"/>
    </xf>
    <xf numFmtId="5" fontId="15" fillId="45" borderId="20" xfId="0" applyNumberFormat="1" applyFont="1" applyFill="1" applyBorder="1" applyAlignment="1">
      <alignment vertical="center"/>
    </xf>
    <xf numFmtId="173" fontId="18" fillId="45" borderId="20" xfId="0" applyNumberFormat="1" applyFont="1" applyFill="1" applyBorder="1" applyAlignment="1">
      <alignment vertical="center"/>
    </xf>
    <xf numFmtId="5" fontId="18" fillId="45" borderId="20" xfId="0" applyNumberFormat="1" applyFont="1" applyFill="1" applyBorder="1" applyAlignment="1">
      <alignment vertical="center"/>
    </xf>
    <xf numFmtId="5" fontId="15" fillId="45" borderId="44" xfId="0" applyNumberFormat="1" applyFont="1" applyFill="1" applyBorder="1" applyAlignment="1">
      <alignment vertical="center"/>
    </xf>
    <xf numFmtId="5" fontId="18" fillId="45" borderId="45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5" fontId="18" fillId="0" borderId="27" xfId="0" applyNumberFormat="1" applyFont="1" applyBorder="1" applyAlignment="1">
      <alignment vertical="center"/>
    </xf>
    <xf numFmtId="5" fontId="18" fillId="0" borderId="11" xfId="0" applyNumberFormat="1" applyFont="1" applyBorder="1" applyAlignment="1">
      <alignment horizontal="right" vertical="center"/>
    </xf>
    <xf numFmtId="5" fontId="2" fillId="0" borderId="25" xfId="0" applyNumberFormat="1" applyFont="1" applyFill="1" applyBorder="1" applyAlignment="1">
      <alignment vertical="center"/>
    </xf>
    <xf numFmtId="5" fontId="2" fillId="0" borderId="24" xfId="0" applyNumberFormat="1" applyFont="1" applyFill="1" applyBorder="1" applyAlignment="1">
      <alignment vertical="center"/>
    </xf>
    <xf numFmtId="164" fontId="0" fillId="0" borderId="24" xfId="0" applyNumberFormat="1" applyFont="1" applyBorder="1" applyAlignment="1">
      <alignment horizontal="center" vertical="center"/>
    </xf>
    <xf numFmtId="5" fontId="0" fillId="0" borderId="24" xfId="0" applyNumberFormat="1" applyFont="1" applyBorder="1" applyAlignment="1">
      <alignment horizontal="right" vertical="center"/>
    </xf>
    <xf numFmtId="5" fontId="0" fillId="0" borderId="19" xfId="0" applyNumberFormat="1" applyFont="1" applyBorder="1" applyAlignment="1">
      <alignment horizontal="right" vertical="center"/>
    </xf>
    <xf numFmtId="5" fontId="18" fillId="0" borderId="25" xfId="0" applyNumberFormat="1" applyFont="1" applyBorder="1" applyAlignment="1">
      <alignment vertical="center"/>
    </xf>
    <xf numFmtId="5" fontId="15" fillId="0" borderId="24" xfId="0" applyNumberFormat="1" applyFont="1" applyFill="1" applyBorder="1" applyAlignment="1">
      <alignment vertical="center"/>
    </xf>
    <xf numFmtId="164" fontId="18" fillId="0" borderId="24" xfId="0" applyNumberFormat="1" applyFont="1" applyBorder="1" applyAlignment="1">
      <alignment horizontal="center" vertical="center"/>
    </xf>
    <xf numFmtId="5" fontId="18" fillId="0" borderId="19" xfId="0" applyNumberFormat="1" applyFont="1" applyBorder="1" applyAlignment="1">
      <alignment horizontal="right" vertical="center"/>
    </xf>
    <xf numFmtId="5" fontId="18" fillId="0" borderId="27" xfId="0" applyNumberFormat="1" applyFont="1" applyFill="1" applyBorder="1" applyAlignment="1">
      <alignment vertical="center"/>
    </xf>
    <xf numFmtId="5" fontId="15" fillId="0" borderId="11" xfId="0" applyNumberFormat="1" applyFont="1" applyFill="1" applyBorder="1" applyAlignment="1">
      <alignment horizontal="right" vertical="center"/>
    </xf>
    <xf numFmtId="5" fontId="18" fillId="0" borderId="25" xfId="0" applyNumberFormat="1" applyFont="1" applyFill="1" applyBorder="1" applyAlignment="1">
      <alignment vertical="center"/>
    </xf>
    <xf numFmtId="5" fontId="18" fillId="0" borderId="24" xfId="0" applyNumberFormat="1" applyFont="1" applyFill="1" applyBorder="1" applyAlignment="1">
      <alignment horizontal="center" vertical="center"/>
    </xf>
    <xf numFmtId="5" fontId="18" fillId="0" borderId="24" xfId="0" applyNumberFormat="1" applyFont="1" applyFill="1" applyBorder="1" applyAlignment="1">
      <alignment horizontal="right" vertical="center"/>
    </xf>
    <xf numFmtId="5" fontId="15" fillId="0" borderId="19" xfId="0" applyNumberFormat="1" applyFont="1" applyFill="1" applyBorder="1" applyAlignment="1">
      <alignment horizontal="right" vertical="center"/>
    </xf>
    <xf numFmtId="5" fontId="17" fillId="0" borderId="13" xfId="0" applyNumberFormat="1" applyFont="1" applyFill="1" applyBorder="1" applyAlignment="1">
      <alignment horizontal="center" vertical="center"/>
    </xf>
    <xf numFmtId="5" fontId="17" fillId="0" borderId="29" xfId="0" applyNumberFormat="1" applyFont="1" applyFill="1" applyBorder="1" applyAlignment="1">
      <alignment horizontal="center" vertical="center"/>
    </xf>
    <xf numFmtId="5" fontId="17" fillId="0" borderId="14" xfId="0" applyNumberFormat="1" applyFont="1" applyFill="1" applyBorder="1" applyAlignment="1">
      <alignment horizontal="center" vertical="center"/>
    </xf>
    <xf numFmtId="5" fontId="15" fillId="0" borderId="25" xfId="0" applyNumberFormat="1" applyFont="1" applyFill="1" applyBorder="1" applyAlignment="1">
      <alignment horizontal="center" vertical="center"/>
    </xf>
    <xf numFmtId="5" fontId="15" fillId="0" borderId="24" xfId="0" applyNumberFormat="1" applyFont="1" applyFill="1" applyBorder="1" applyAlignment="1">
      <alignment horizontal="center" vertical="center"/>
    </xf>
    <xf numFmtId="5" fontId="15" fillId="0" borderId="19" xfId="0" applyNumberFormat="1" applyFont="1" applyFill="1" applyBorder="1" applyAlignment="1">
      <alignment horizontal="center" vertical="center"/>
    </xf>
    <xf numFmtId="5" fontId="18" fillId="0" borderId="0" xfId="0" applyNumberFormat="1" applyFont="1" applyBorder="1" applyAlignment="1">
      <alignment horizontal="left" vertical="center" wrapText="1"/>
    </xf>
    <xf numFmtId="5" fontId="18" fillId="0" borderId="20" xfId="0" applyNumberFormat="1" applyFont="1" applyBorder="1" applyAlignment="1">
      <alignment horizontal="left" vertical="center" wrapText="1"/>
    </xf>
    <xf numFmtId="5" fontId="18" fillId="43" borderId="13" xfId="0" applyNumberFormat="1" applyFont="1" applyFill="1" applyBorder="1" applyAlignment="1" applyProtection="1">
      <alignment horizontal="left" vertical="center" wrapText="1"/>
      <protection locked="0"/>
    </xf>
    <xf numFmtId="5" fontId="18" fillId="43" borderId="29" xfId="0" applyNumberFormat="1" applyFont="1" applyFill="1" applyBorder="1" applyAlignment="1" applyProtection="1">
      <alignment horizontal="left" vertical="center" wrapText="1"/>
      <protection locked="0"/>
    </xf>
    <xf numFmtId="5" fontId="18" fillId="43" borderId="14" xfId="0" applyNumberFormat="1" applyFont="1" applyFill="1" applyBorder="1" applyAlignment="1" applyProtection="1">
      <alignment horizontal="left" vertical="center" wrapText="1"/>
      <protection locked="0"/>
    </xf>
    <xf numFmtId="5" fontId="58" fillId="43" borderId="13" xfId="0" applyNumberFormat="1" applyFont="1" applyFill="1" applyBorder="1" applyAlignment="1" applyProtection="1">
      <alignment horizontal="left" vertical="center" wrapText="1"/>
      <protection locked="0"/>
    </xf>
    <xf numFmtId="5" fontId="17" fillId="0" borderId="46" xfId="0" applyNumberFormat="1" applyFont="1" applyFill="1" applyBorder="1" applyAlignment="1">
      <alignment horizontal="center" vertical="center"/>
    </xf>
    <xf numFmtId="5" fontId="17" fillId="0" borderId="47" xfId="0" applyNumberFormat="1" applyFont="1" applyFill="1" applyBorder="1" applyAlignment="1">
      <alignment horizontal="center" vertical="center"/>
    </xf>
    <xf numFmtId="5" fontId="17" fillId="0" borderId="48" xfId="0" applyNumberFormat="1" applyFont="1" applyFill="1" applyBorder="1" applyAlignment="1">
      <alignment horizontal="center" vertical="center"/>
    </xf>
    <xf numFmtId="5" fontId="15" fillId="0" borderId="31" xfId="0" applyNumberFormat="1" applyFont="1" applyFill="1" applyBorder="1" applyAlignment="1">
      <alignment horizontal="center" vertical="center"/>
    </xf>
    <xf numFmtId="5" fontId="15" fillId="0" borderId="32" xfId="0" applyNumberFormat="1" applyFont="1" applyFill="1" applyBorder="1" applyAlignment="1">
      <alignment horizontal="center" vertical="center"/>
    </xf>
    <xf numFmtId="167" fontId="5" fillId="48" borderId="26" xfId="0" applyNumberFormat="1" applyFont="1" applyFill="1" applyBorder="1" applyAlignment="1">
      <alignment horizontal="center"/>
    </xf>
    <xf numFmtId="167" fontId="5" fillId="48" borderId="0" xfId="0" applyNumberFormat="1" applyFont="1" applyFill="1" applyBorder="1" applyAlignment="1">
      <alignment horizontal="center"/>
    </xf>
    <xf numFmtId="167" fontId="5" fillId="48" borderId="20" xfId="0" applyNumberFormat="1" applyFont="1" applyFill="1" applyBorder="1" applyAlignment="1">
      <alignment horizontal="center"/>
    </xf>
    <xf numFmtId="5" fontId="5" fillId="49" borderId="27" xfId="0" applyNumberFormat="1" applyFont="1" applyFill="1" applyBorder="1" applyAlignment="1">
      <alignment horizontal="center"/>
    </xf>
    <xf numFmtId="5" fontId="5" fillId="49" borderId="28" xfId="0" applyNumberFormat="1" applyFont="1" applyFill="1" applyBorder="1" applyAlignment="1">
      <alignment horizontal="center"/>
    </xf>
    <xf numFmtId="5" fontId="5" fillId="49" borderId="11" xfId="0" applyNumberFormat="1" applyFont="1" applyFill="1" applyBorder="1" applyAlignment="1">
      <alignment horizontal="center"/>
    </xf>
    <xf numFmtId="5" fontId="5" fillId="34" borderId="13" xfId="0" applyNumberFormat="1" applyFont="1" applyFill="1" applyBorder="1" applyAlignment="1">
      <alignment horizontal="left"/>
    </xf>
    <xf numFmtId="5" fontId="5" fillId="34" borderId="29" xfId="0" applyNumberFormat="1" applyFont="1" applyFill="1" applyBorder="1" applyAlignment="1">
      <alignment horizontal="left"/>
    </xf>
    <xf numFmtId="1" fontId="5" fillId="34" borderId="13" xfId="0" applyNumberFormat="1" applyFont="1" applyFill="1" applyBorder="1" applyAlignment="1">
      <alignment horizontal="center"/>
    </xf>
    <xf numFmtId="1" fontId="5" fillId="34" borderId="14" xfId="0" applyNumberFormat="1" applyFont="1" applyFill="1" applyBorder="1" applyAlignment="1">
      <alignment horizontal="center"/>
    </xf>
    <xf numFmtId="5" fontId="5" fillId="34" borderId="30" xfId="0" applyNumberFormat="1" applyFont="1" applyFill="1" applyBorder="1" applyAlignment="1">
      <alignment horizontal="center" wrapText="1"/>
    </xf>
    <xf numFmtId="5" fontId="5" fillId="34" borderId="12" xfId="0" applyNumberFormat="1" applyFont="1" applyFill="1" applyBorder="1" applyAlignment="1">
      <alignment horizontal="center" wrapText="1"/>
    </xf>
    <xf numFmtId="5" fontId="5" fillId="34" borderId="25" xfId="0" applyNumberFormat="1" applyFont="1" applyFill="1" applyBorder="1" applyAlignment="1">
      <alignment horizontal="center" wrapText="1"/>
    </xf>
    <xf numFmtId="5" fontId="5" fillId="34" borderId="27" xfId="0" applyNumberFormat="1" applyFont="1" applyFill="1" applyBorder="1" applyAlignment="1">
      <alignment horizontal="center" wrapText="1"/>
    </xf>
    <xf numFmtId="5" fontId="5" fillId="34" borderId="24" xfId="0" applyNumberFormat="1" applyFont="1" applyFill="1" applyBorder="1" applyAlignment="1">
      <alignment horizontal="center" wrapText="1"/>
    </xf>
    <xf numFmtId="5" fontId="5" fillId="34" borderId="28" xfId="0" applyNumberFormat="1" applyFont="1" applyFill="1" applyBorder="1" applyAlignment="1">
      <alignment horizontal="center" wrapText="1"/>
    </xf>
    <xf numFmtId="5" fontId="5" fillId="49" borderId="25" xfId="0" applyNumberFormat="1" applyFont="1" applyFill="1" applyBorder="1" applyAlignment="1">
      <alignment horizontal="center"/>
    </xf>
    <xf numFmtId="5" fontId="5" fillId="49" borderId="24" xfId="0" applyNumberFormat="1" applyFont="1" applyFill="1" applyBorder="1" applyAlignment="1">
      <alignment horizontal="center"/>
    </xf>
    <xf numFmtId="5" fontId="5" fillId="49" borderId="19" xfId="0" applyNumberFormat="1" applyFont="1" applyFill="1" applyBorder="1" applyAlignment="1">
      <alignment horizontal="center"/>
    </xf>
    <xf numFmtId="5" fontId="5" fillId="49" borderId="26" xfId="0" applyNumberFormat="1" applyFont="1" applyFill="1" applyBorder="1" applyAlignment="1">
      <alignment horizontal="center"/>
    </xf>
    <xf numFmtId="5" fontId="5" fillId="49" borderId="0" xfId="0" applyNumberFormat="1" applyFont="1" applyFill="1" applyBorder="1" applyAlignment="1">
      <alignment horizontal="center"/>
    </xf>
    <xf numFmtId="5" fontId="5" fillId="49" borderId="20" xfId="0" applyNumberFormat="1" applyFont="1" applyFill="1" applyBorder="1" applyAlignment="1">
      <alignment horizontal="center"/>
    </xf>
    <xf numFmtId="1" fontId="12" fillId="34" borderId="25" xfId="0" applyNumberFormat="1" applyFont="1" applyFill="1" applyBorder="1" applyAlignment="1">
      <alignment horizontal="center" vertical="center"/>
    </xf>
    <xf numFmtId="1" fontId="12" fillId="34" borderId="24" xfId="0" applyNumberFormat="1" applyFont="1" applyFill="1" applyBorder="1" applyAlignment="1">
      <alignment horizontal="center" vertical="center"/>
    </xf>
    <xf numFmtId="1" fontId="12" fillId="34" borderId="27" xfId="0" applyNumberFormat="1" applyFont="1" applyFill="1" applyBorder="1" applyAlignment="1">
      <alignment horizontal="center" vertical="center"/>
    </xf>
    <xf numFmtId="1" fontId="12" fillId="34" borderId="28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5" fontId="2" fillId="0" borderId="27" xfId="0" applyNumberFormat="1" applyFont="1" applyBorder="1" applyAlignment="1">
      <alignment horizontal="center" vertical="center"/>
    </xf>
    <xf numFmtId="5" fontId="2" fillId="0" borderId="28" xfId="0" applyNumberFormat="1" applyFont="1" applyBorder="1" applyAlignment="1">
      <alignment horizontal="center" vertical="center"/>
    </xf>
    <xf numFmtId="5" fontId="2" fillId="0" borderId="11" xfId="0" applyNumberFormat="1" applyFont="1" applyBorder="1" applyAlignment="1">
      <alignment horizontal="center" vertical="center"/>
    </xf>
    <xf numFmtId="5" fontId="2" fillId="0" borderId="30" xfId="0" applyNumberFormat="1" applyFont="1" applyBorder="1" applyAlignment="1">
      <alignment horizontal="center" wrapText="1"/>
    </xf>
    <xf numFmtId="5" fontId="2" fillId="0" borderId="49" xfId="0" applyNumberFormat="1" applyFont="1" applyBorder="1" applyAlignment="1">
      <alignment horizontal="center" wrapText="1"/>
    </xf>
    <xf numFmtId="5" fontId="2" fillId="0" borderId="12" xfId="0" applyNumberFormat="1" applyFont="1" applyBorder="1" applyAlignment="1">
      <alignment horizontal="center" wrapText="1"/>
    </xf>
    <xf numFmtId="5" fontId="0" fillId="0" borderId="25" xfId="0" applyNumberFormat="1" applyFont="1" applyBorder="1" applyAlignment="1">
      <alignment horizontal="left" wrapText="1" indent="1"/>
    </xf>
    <xf numFmtId="5" fontId="0" fillId="0" borderId="19" xfId="0" applyNumberFormat="1" applyFont="1" applyBorder="1" applyAlignment="1">
      <alignment horizontal="left" wrapText="1" indent="1"/>
    </xf>
    <xf numFmtId="5" fontId="0" fillId="0" borderId="26" xfId="0" applyNumberFormat="1" applyFont="1" applyBorder="1" applyAlignment="1">
      <alignment horizontal="left" wrapText="1" indent="1"/>
    </xf>
    <xf numFmtId="5" fontId="0" fillId="0" borderId="20" xfId="0" applyNumberFormat="1" applyFont="1" applyBorder="1" applyAlignment="1">
      <alignment horizontal="left" wrapText="1" indent="1"/>
    </xf>
    <xf numFmtId="5" fontId="0" fillId="0" borderId="27" xfId="0" applyNumberFormat="1" applyFont="1" applyBorder="1" applyAlignment="1">
      <alignment horizontal="left" wrapText="1" indent="1"/>
    </xf>
    <xf numFmtId="5" fontId="0" fillId="0" borderId="11" xfId="0" applyNumberFormat="1" applyFont="1" applyBorder="1" applyAlignment="1">
      <alignment horizontal="left" wrapText="1" indent="1"/>
    </xf>
    <xf numFmtId="5" fontId="5" fillId="34" borderId="14" xfId="0" applyNumberFormat="1" applyFont="1" applyFill="1" applyBorder="1" applyAlignment="1">
      <alignment horizontal="left"/>
    </xf>
    <xf numFmtId="5" fontId="2" fillId="0" borderId="25" xfId="0" applyNumberFormat="1" applyFont="1" applyBorder="1" applyAlignment="1">
      <alignment horizontal="center" vertical="center"/>
    </xf>
    <xf numFmtId="5" fontId="2" fillId="0" borderId="24" xfId="0" applyNumberFormat="1" applyFont="1" applyBorder="1" applyAlignment="1">
      <alignment horizontal="center" vertical="center"/>
    </xf>
    <xf numFmtId="5" fontId="2" fillId="0" borderId="19" xfId="0" applyNumberFormat="1" applyFont="1" applyBorder="1" applyAlignment="1">
      <alignment horizontal="center" vertical="center"/>
    </xf>
    <xf numFmtId="0" fontId="10" fillId="50" borderId="27" xfId="0" applyFont="1" applyFill="1" applyBorder="1" applyAlignment="1">
      <alignment horizontal="center" vertical="center"/>
    </xf>
    <xf numFmtId="5" fontId="10" fillId="50" borderId="28" xfId="0" applyNumberFormat="1" applyFont="1" applyFill="1" applyBorder="1" applyAlignment="1">
      <alignment horizontal="center" vertical="center"/>
    </xf>
    <xf numFmtId="5" fontId="10" fillId="5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5" fontId="2" fillId="0" borderId="1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35" borderId="25" xfId="0" applyFont="1" applyFill="1" applyBorder="1" applyAlignment="1">
      <alignment horizontal="center" vertical="center"/>
    </xf>
    <xf numFmtId="5" fontId="9" fillId="0" borderId="24" xfId="0" applyNumberFormat="1" applyFont="1" applyBorder="1" applyAlignment="1">
      <alignment horizontal="center" vertical="center"/>
    </xf>
    <xf numFmtId="5" fontId="9" fillId="0" borderId="19" xfId="0" applyNumberFormat="1" applyFont="1" applyBorder="1" applyAlignment="1">
      <alignment horizontal="center" vertical="center"/>
    </xf>
    <xf numFmtId="0" fontId="5" fillId="50" borderId="26" xfId="0" applyFont="1" applyFill="1" applyBorder="1" applyAlignment="1">
      <alignment horizontal="center" vertical="center"/>
    </xf>
    <xf numFmtId="5" fontId="5" fillId="50" borderId="0" xfId="0" applyNumberFormat="1" applyFont="1" applyFill="1" applyAlignment="1">
      <alignment horizontal="center" vertical="center"/>
    </xf>
    <xf numFmtId="5" fontId="5" fillId="50" borderId="20" xfId="0" applyNumberFormat="1" applyFont="1" applyFill="1" applyBorder="1" applyAlignment="1">
      <alignment horizontal="center" vertical="center"/>
    </xf>
    <xf numFmtId="0" fontId="10" fillId="50" borderId="26" xfId="0" applyFont="1" applyFill="1" applyBorder="1" applyAlignment="1">
      <alignment horizontal="center" vertical="center"/>
    </xf>
    <xf numFmtId="5" fontId="10" fillId="50" borderId="0" xfId="0" applyNumberFormat="1" applyFont="1" applyFill="1" applyAlignment="1">
      <alignment horizontal="center" vertical="center"/>
    </xf>
    <xf numFmtId="5" fontId="10" fillId="5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WILLIA~1\LOCALS~1\Temp\Temporary%20Directory%201%20for%20Staff%20comp%20worksheets.zip\OACTS_COST_MODEL_SKP_9Feb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YEARS"/>
      <sheetName val="Comparison"/>
      <sheetName val="MOD YR1"/>
      <sheetName val="LABOR"/>
      <sheetName val="PEER-OA"/>
      <sheetName val="PEER-CTS"/>
      <sheetName val="MANUAL ADJS"/>
      <sheetName val="INFL"/>
      <sheetName val="SITES"/>
      <sheetName val="GEO_OACTS"/>
      <sheetName val="GEO_CTRS"/>
      <sheetName val="RFP TABLE"/>
      <sheetName val="OACTS POS"/>
      <sheetName val="COMS"/>
    </sheetNames>
    <sheetDataSet>
      <sheetData sheetId="0">
        <row r="7">
          <cell r="H7" t="str">
            <v/>
          </cell>
          <cell r="I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554"/>
  <sheetViews>
    <sheetView tabSelected="1" view="pageBreakPreview" zoomScale="130" zoomScaleNormal="130" zoomScaleSheetLayoutView="130" zoomScalePageLayoutView="0" workbookViewId="0" topLeftCell="D3">
      <selection activeCell="D10" sqref="D10"/>
    </sheetView>
  </sheetViews>
  <sheetFormatPr defaultColWidth="8.8515625" defaultRowHeight="12.75"/>
  <cols>
    <col min="1" max="1" width="7.8515625" style="59" customWidth="1"/>
    <col min="2" max="2" width="3.7109375" style="59" customWidth="1"/>
    <col min="3" max="3" width="36.57421875" style="64" customWidth="1"/>
    <col min="4" max="4" width="20.421875" style="65" customWidth="1"/>
    <col min="5" max="5" width="16.421875" style="59" customWidth="1"/>
    <col min="6" max="6" width="14.8515625" style="59" customWidth="1"/>
    <col min="7" max="7" width="2.28125" style="63" customWidth="1"/>
    <col min="8" max="232" width="9.140625" style="63" customWidth="1"/>
    <col min="233" max="16384" width="8.8515625" style="59" customWidth="1"/>
  </cols>
  <sheetData>
    <row r="1" spans="3:232" s="58" customFormat="1" ht="12.75">
      <c r="C1" s="60"/>
      <c r="D1" s="61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</row>
    <row r="2" spans="1:232" s="58" customFormat="1" ht="33.75" customHeight="1">
      <c r="A2" s="271" t="s">
        <v>378</v>
      </c>
      <c r="B2" s="272"/>
      <c r="C2" s="272"/>
      <c r="D2" s="272"/>
      <c r="E2" s="272"/>
      <c r="F2" s="273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</row>
    <row r="3" spans="1:231" ht="24" customHeight="1">
      <c r="A3" s="274" t="s">
        <v>379</v>
      </c>
      <c r="B3" s="275"/>
      <c r="C3" s="275"/>
      <c r="D3" s="275"/>
      <c r="E3" s="275"/>
      <c r="F3" s="276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</row>
    <row r="4" spans="1:7" ht="16.5" customHeight="1">
      <c r="A4" s="127"/>
      <c r="B4" s="128"/>
      <c r="C4" s="125" t="s">
        <v>373</v>
      </c>
      <c r="D4" s="126" t="s">
        <v>317</v>
      </c>
      <c r="E4" s="129"/>
      <c r="F4" s="130"/>
      <c r="G4" s="62"/>
    </row>
    <row r="5" spans="1:7" ht="12.75">
      <c r="A5" s="131"/>
      <c r="B5" s="124"/>
      <c r="C5" s="77" t="s">
        <v>375</v>
      </c>
      <c r="D5" s="77" t="s">
        <v>376</v>
      </c>
      <c r="E5" s="123"/>
      <c r="F5" s="132"/>
      <c r="G5" s="62"/>
    </row>
    <row r="6" spans="1:231" ht="12.75">
      <c r="A6" s="133"/>
      <c r="B6" s="134"/>
      <c r="C6" s="77" t="s">
        <v>374</v>
      </c>
      <c r="D6" s="77" t="s">
        <v>377</v>
      </c>
      <c r="E6" s="135"/>
      <c r="F6" s="136"/>
      <c r="G6" s="60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</row>
    <row r="7" spans="1:7" ht="12.75">
      <c r="A7" s="252"/>
      <c r="B7" s="193"/>
      <c r="C7" s="193"/>
      <c r="D7" s="193"/>
      <c r="E7" s="193"/>
      <c r="F7" s="253"/>
      <c r="G7" s="62"/>
    </row>
    <row r="8" spans="1:230" s="69" customFormat="1" ht="13.5" customHeight="1">
      <c r="A8" s="224" t="s">
        <v>382</v>
      </c>
      <c r="B8" s="88" t="s">
        <v>383</v>
      </c>
      <c r="C8" s="89"/>
      <c r="D8" s="90" t="s">
        <v>0</v>
      </c>
      <c r="E8" s="91" t="s">
        <v>1</v>
      </c>
      <c r="F8" s="225" t="s">
        <v>380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</row>
    <row r="9" spans="1:230" s="76" customFormat="1" ht="32.25">
      <c r="A9" s="226"/>
      <c r="B9" s="70"/>
      <c r="C9" s="71" t="s">
        <v>386</v>
      </c>
      <c r="D9" s="72" t="s">
        <v>384</v>
      </c>
      <c r="E9" s="73" t="s">
        <v>398</v>
      </c>
      <c r="F9" s="74" t="s">
        <v>381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</row>
    <row r="10" spans="1:232" ht="28.5" customHeight="1">
      <c r="A10" s="227"/>
      <c r="B10" s="58"/>
      <c r="C10" s="81" t="s">
        <v>399</v>
      </c>
      <c r="D10" s="84"/>
      <c r="E10" s="85"/>
      <c r="F10" s="137">
        <f>+D10*E10</f>
        <v>0</v>
      </c>
      <c r="HW10" s="59"/>
      <c r="HX10" s="59"/>
    </row>
    <row r="11" spans="1:232" ht="12.75">
      <c r="A11" s="227"/>
      <c r="B11" s="58"/>
      <c r="C11" s="82" t="s">
        <v>392</v>
      </c>
      <c r="D11" s="86"/>
      <c r="E11" s="87"/>
      <c r="F11" s="138">
        <f>+D11*E11</f>
        <v>0</v>
      </c>
      <c r="HW11" s="59"/>
      <c r="HX11" s="59"/>
    </row>
    <row r="12" spans="1:232" ht="12.75">
      <c r="A12" s="227"/>
      <c r="B12" s="58"/>
      <c r="C12" s="82" t="s">
        <v>4</v>
      </c>
      <c r="D12" s="86"/>
      <c r="E12" s="87"/>
      <c r="F12" s="138">
        <f>+D12*E12</f>
        <v>0</v>
      </c>
      <c r="HW12" s="59"/>
      <c r="HX12" s="59"/>
    </row>
    <row r="13" spans="1:232" ht="12.75">
      <c r="A13" s="227"/>
      <c r="B13" s="58"/>
      <c r="C13" s="117" t="s">
        <v>479</v>
      </c>
      <c r="D13" s="86"/>
      <c r="E13" s="87"/>
      <c r="F13" s="138">
        <f aca="true" t="shared" si="0" ref="F13:F26">+D13*E13</f>
        <v>0</v>
      </c>
      <c r="HW13" s="59"/>
      <c r="HX13" s="59"/>
    </row>
    <row r="14" spans="1:232" ht="12.75">
      <c r="A14" s="227"/>
      <c r="B14" s="58"/>
      <c r="C14" s="117" t="s">
        <v>400</v>
      </c>
      <c r="D14" s="86"/>
      <c r="E14" s="87"/>
      <c r="F14" s="138">
        <f t="shared" si="0"/>
        <v>0</v>
      </c>
      <c r="HW14" s="59"/>
      <c r="HX14" s="59"/>
    </row>
    <row r="15" spans="1:232" ht="12.75">
      <c r="A15" s="227"/>
      <c r="B15" s="60" t="s">
        <v>2</v>
      </c>
      <c r="C15" s="117" t="s">
        <v>6</v>
      </c>
      <c r="D15" s="86"/>
      <c r="E15" s="87"/>
      <c r="F15" s="138">
        <f t="shared" si="0"/>
        <v>0</v>
      </c>
      <c r="HW15" s="59"/>
      <c r="HX15" s="59"/>
    </row>
    <row r="16" spans="1:232" ht="12.75">
      <c r="A16" s="227"/>
      <c r="B16" s="60" t="s">
        <v>2</v>
      </c>
      <c r="C16" s="117" t="s">
        <v>7</v>
      </c>
      <c r="D16" s="86"/>
      <c r="E16" s="87"/>
      <c r="F16" s="138">
        <f t="shared" si="0"/>
        <v>0</v>
      </c>
      <c r="HW16" s="59"/>
      <c r="HX16" s="59"/>
    </row>
    <row r="17" spans="1:232" ht="12.75">
      <c r="A17" s="227"/>
      <c r="B17" s="60" t="s">
        <v>2</v>
      </c>
      <c r="C17" s="117" t="s">
        <v>8</v>
      </c>
      <c r="D17" s="86"/>
      <c r="E17" s="87"/>
      <c r="F17" s="138">
        <f t="shared" si="0"/>
        <v>0</v>
      </c>
      <c r="HW17" s="59"/>
      <c r="HX17" s="59"/>
    </row>
    <row r="18" spans="1:232" ht="12.75">
      <c r="A18" s="227"/>
      <c r="B18" s="60" t="s">
        <v>2</v>
      </c>
      <c r="C18" s="117" t="s">
        <v>9</v>
      </c>
      <c r="D18" s="86"/>
      <c r="E18" s="87"/>
      <c r="F18" s="138">
        <f t="shared" si="0"/>
        <v>0</v>
      </c>
      <c r="HW18" s="59"/>
      <c r="HX18" s="59"/>
    </row>
    <row r="19" spans="1:232" ht="12.75">
      <c r="A19" s="227"/>
      <c r="B19" s="58"/>
      <c r="C19" s="117" t="s">
        <v>10</v>
      </c>
      <c r="D19" s="86"/>
      <c r="E19" s="87"/>
      <c r="F19" s="138">
        <f t="shared" si="0"/>
        <v>0</v>
      </c>
      <c r="HW19" s="59"/>
      <c r="HX19" s="59"/>
    </row>
    <row r="20" spans="1:232" ht="12.75">
      <c r="A20" s="227"/>
      <c r="B20" s="58"/>
      <c r="C20" s="117" t="s">
        <v>387</v>
      </c>
      <c r="D20" s="86"/>
      <c r="E20" s="87"/>
      <c r="F20" s="138">
        <f t="shared" si="0"/>
        <v>0</v>
      </c>
      <c r="HW20" s="59"/>
      <c r="HX20" s="59"/>
    </row>
    <row r="21" spans="1:232" ht="12.75">
      <c r="A21" s="227"/>
      <c r="B21" s="58"/>
      <c r="C21" s="83" t="s">
        <v>167</v>
      </c>
      <c r="D21" s="86"/>
      <c r="E21" s="87"/>
      <c r="F21" s="138">
        <f t="shared" si="0"/>
        <v>0</v>
      </c>
      <c r="HW21" s="59"/>
      <c r="HX21" s="59"/>
    </row>
    <row r="22" spans="1:232" ht="12.75">
      <c r="A22" s="227"/>
      <c r="B22" s="58"/>
      <c r="C22" s="83" t="s">
        <v>11</v>
      </c>
      <c r="D22" s="86"/>
      <c r="E22" s="87"/>
      <c r="F22" s="138">
        <f t="shared" si="0"/>
        <v>0</v>
      </c>
      <c r="HW22" s="59"/>
      <c r="HX22" s="59"/>
    </row>
    <row r="23" spans="1:232" ht="12.75">
      <c r="A23" s="227"/>
      <c r="B23" s="58"/>
      <c r="C23" s="83" t="s">
        <v>11</v>
      </c>
      <c r="D23" s="86"/>
      <c r="E23" s="87"/>
      <c r="F23" s="138">
        <f t="shared" si="0"/>
        <v>0</v>
      </c>
      <c r="HW23" s="59"/>
      <c r="HX23" s="59"/>
    </row>
    <row r="24" spans="1:232" ht="12.75">
      <c r="A24" s="227"/>
      <c r="B24" s="58"/>
      <c r="C24" s="83" t="s">
        <v>11</v>
      </c>
      <c r="D24" s="86"/>
      <c r="E24" s="87"/>
      <c r="F24" s="138">
        <f t="shared" si="0"/>
        <v>0</v>
      </c>
      <c r="HW24" s="59"/>
      <c r="HX24" s="59"/>
    </row>
    <row r="25" spans="1:232" ht="12.75">
      <c r="A25" s="227"/>
      <c r="B25" s="58"/>
      <c r="C25" s="83" t="s">
        <v>11</v>
      </c>
      <c r="D25" s="86"/>
      <c r="E25" s="87"/>
      <c r="F25" s="138">
        <f t="shared" si="0"/>
        <v>0</v>
      </c>
      <c r="HW25" s="59"/>
      <c r="HX25" s="59"/>
    </row>
    <row r="26" spans="1:232" ht="12.75">
      <c r="A26" s="227"/>
      <c r="B26" s="58"/>
      <c r="C26" s="83" t="s">
        <v>11</v>
      </c>
      <c r="D26" s="86"/>
      <c r="E26" s="87"/>
      <c r="F26" s="138">
        <f t="shared" si="0"/>
        <v>0</v>
      </c>
      <c r="HW26" s="59"/>
      <c r="HX26" s="59"/>
    </row>
    <row r="27" spans="1:230" s="76" customFormat="1" ht="12.75">
      <c r="A27" s="228"/>
      <c r="B27" s="89"/>
      <c r="C27" s="88"/>
      <c r="D27" s="94"/>
      <c r="E27" s="78"/>
      <c r="F27" s="229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</row>
    <row r="28" spans="1:230" s="76" customFormat="1" ht="12.75">
      <c r="A28" s="228"/>
      <c r="B28" s="89"/>
      <c r="C28" s="80" t="s">
        <v>352</v>
      </c>
      <c r="D28" s="139">
        <f>SUM(D10:D26)</f>
        <v>0</v>
      </c>
      <c r="E28" s="78" t="s">
        <v>357</v>
      </c>
      <c r="F28" s="140">
        <f>SUM(F10:F26)</f>
        <v>0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</row>
    <row r="29" spans="1:230" s="76" customFormat="1" ht="12.75">
      <c r="A29" s="228"/>
      <c r="B29" s="95"/>
      <c r="C29" s="88"/>
      <c r="D29" s="94"/>
      <c r="E29" s="78"/>
      <c r="F29" s="229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</row>
    <row r="30" spans="1:230" s="76" customFormat="1" ht="12.75">
      <c r="A30" s="228"/>
      <c r="B30" s="88" t="s">
        <v>12</v>
      </c>
      <c r="C30" s="96" t="s">
        <v>13</v>
      </c>
      <c r="D30" s="97"/>
      <c r="E30" s="78"/>
      <c r="F30" s="230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</row>
    <row r="31" spans="1:230" s="76" customFormat="1" ht="12.75" customHeight="1">
      <c r="A31" s="228"/>
      <c r="B31" s="107"/>
      <c r="C31" s="277" t="s">
        <v>412</v>
      </c>
      <c r="D31" s="278"/>
      <c r="E31" s="104" t="s">
        <v>472</v>
      </c>
      <c r="F31" s="141" t="e">
        <f>F28*E31</f>
        <v>#VALUE!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</row>
    <row r="32" spans="1:230" s="76" customFormat="1" ht="12.75" customHeight="1">
      <c r="A32" s="228"/>
      <c r="B32" s="107"/>
      <c r="C32" s="277" t="s">
        <v>413</v>
      </c>
      <c r="D32" s="278"/>
      <c r="E32" s="142" t="e">
        <f>+F32/D28</f>
        <v>#VALUE!</v>
      </c>
      <c r="F32" s="116" t="s">
        <v>474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</row>
    <row r="33" spans="1:230" s="76" customFormat="1" ht="12.75">
      <c r="A33" s="228"/>
      <c r="B33" s="88"/>
      <c r="C33" s="96"/>
      <c r="D33" s="97"/>
      <c r="E33" s="78"/>
      <c r="F33" s="230"/>
      <c r="G33" s="75"/>
      <c r="H33" s="16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</row>
    <row r="34" spans="1:230" s="76" customFormat="1" ht="12.75">
      <c r="A34" s="228"/>
      <c r="B34" s="88"/>
      <c r="C34" s="70" t="s">
        <v>156</v>
      </c>
      <c r="D34" s="98"/>
      <c r="E34" s="89"/>
      <c r="F34" s="143" t="e">
        <f>+F32+F31</f>
        <v>#VALUE!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</row>
    <row r="35" spans="1:230" s="76" customFormat="1" ht="12.75">
      <c r="A35" s="228"/>
      <c r="B35" s="95"/>
      <c r="C35" s="70"/>
      <c r="D35" s="94"/>
      <c r="E35" s="89"/>
      <c r="F35" s="230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</row>
    <row r="36" spans="1:230" s="76" customFormat="1" ht="12.75">
      <c r="A36" s="228"/>
      <c r="B36" s="88" t="s">
        <v>14</v>
      </c>
      <c r="C36" s="96" t="s">
        <v>15</v>
      </c>
      <c r="D36" s="103"/>
      <c r="E36" s="78"/>
      <c r="F36" s="229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</row>
    <row r="37" spans="1:230" s="76" customFormat="1" ht="12.75">
      <c r="A37" s="228"/>
      <c r="B37" s="89"/>
      <c r="C37" s="107" t="s">
        <v>388</v>
      </c>
      <c r="D37" s="94"/>
      <c r="E37" s="105" t="s">
        <v>472</v>
      </c>
      <c r="F37" s="144" t="e">
        <f>SUM(F28+F34)*E37*-1</f>
        <v>#VALUE!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</row>
    <row r="38" spans="1:230" s="76" customFormat="1" ht="12.75">
      <c r="A38" s="228"/>
      <c r="B38" s="89"/>
      <c r="C38" s="107" t="s">
        <v>389</v>
      </c>
      <c r="D38" s="94"/>
      <c r="E38" s="78"/>
      <c r="F38" s="87">
        <v>0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</row>
    <row r="39" spans="1:230" s="76" customFormat="1" ht="12.75">
      <c r="A39" s="228"/>
      <c r="B39" s="89"/>
      <c r="C39" s="107" t="s">
        <v>390</v>
      </c>
      <c r="D39" s="97"/>
      <c r="E39" s="78"/>
      <c r="F39" s="87">
        <v>0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</row>
    <row r="40" spans="1:230" s="76" customFormat="1" ht="12.75">
      <c r="A40" s="228"/>
      <c r="B40" s="89"/>
      <c r="C40" s="107" t="s">
        <v>16</v>
      </c>
      <c r="D40" s="94"/>
      <c r="E40" s="78"/>
      <c r="F40" s="87">
        <v>0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</row>
    <row r="41" spans="1:230" s="76" customFormat="1" ht="12.75">
      <c r="A41" s="228"/>
      <c r="B41" s="89"/>
      <c r="C41" s="96"/>
      <c r="D41" s="97"/>
      <c r="E41" s="78"/>
      <c r="F41" s="229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</row>
    <row r="42" spans="1:230" s="76" customFormat="1" ht="12.75">
      <c r="A42" s="228"/>
      <c r="B42" s="89"/>
      <c r="C42" s="88" t="s">
        <v>414</v>
      </c>
      <c r="D42" s="94"/>
      <c r="E42" s="78"/>
      <c r="F42" s="140" t="e">
        <f>SUM(F37:F40)</f>
        <v>#VALUE!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</row>
    <row r="43" spans="1:230" s="76" customFormat="1" ht="12.75">
      <c r="A43" s="228"/>
      <c r="B43" s="89"/>
      <c r="C43" s="107"/>
      <c r="D43" s="94"/>
      <c r="E43" s="78"/>
      <c r="F43" s="229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</row>
    <row r="44" spans="1:230" s="76" customFormat="1" ht="12.75">
      <c r="A44" s="228"/>
      <c r="B44" s="88" t="s">
        <v>17</v>
      </c>
      <c r="C44" s="88" t="s">
        <v>415</v>
      </c>
      <c r="D44" s="97"/>
      <c r="E44" s="78" t="s">
        <v>470</v>
      </c>
      <c r="F44" s="67">
        <v>0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</row>
    <row r="45" spans="1:230" s="76" customFormat="1" ht="12.75">
      <c r="A45" s="228"/>
      <c r="B45" s="89"/>
      <c r="C45" s="154" t="s">
        <v>391</v>
      </c>
      <c r="D45" s="155"/>
      <c r="E45" s="156"/>
      <c r="F45" s="229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</row>
    <row r="46" spans="1:230" s="76" customFormat="1" ht="30.75" customHeight="1">
      <c r="A46" s="228"/>
      <c r="B46" s="89"/>
      <c r="C46" s="279" t="s">
        <v>401</v>
      </c>
      <c r="D46" s="280"/>
      <c r="E46" s="281"/>
      <c r="F46" s="229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</row>
    <row r="47" spans="1:230" s="76" customFormat="1" ht="23.25" customHeight="1">
      <c r="A47" s="231"/>
      <c r="B47" s="88" t="s">
        <v>18</v>
      </c>
      <c r="C47" s="88" t="s">
        <v>416</v>
      </c>
      <c r="D47" s="103"/>
      <c r="E47" s="80"/>
      <c r="F47" s="140" t="e">
        <f>+F44+F42+F34+F28</f>
        <v>#VALUE!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</row>
    <row r="48" spans="1:230" s="76" customFormat="1" ht="12.75">
      <c r="A48" s="254"/>
      <c r="B48" s="196"/>
      <c r="C48" s="196"/>
      <c r="D48" s="197"/>
      <c r="E48" s="198"/>
      <c r="F48" s="25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</row>
    <row r="49" spans="1:232" ht="12.75">
      <c r="A49" s="256"/>
      <c r="B49" s="257"/>
      <c r="C49" s="257"/>
      <c r="D49" s="258"/>
      <c r="E49" s="259"/>
      <c r="F49" s="260"/>
      <c r="HW49" s="59"/>
      <c r="HX49" s="59"/>
    </row>
    <row r="50" spans="1:230" s="76" customFormat="1" ht="12.75">
      <c r="A50" s="224" t="s">
        <v>396</v>
      </c>
      <c r="B50" s="88" t="s">
        <v>397</v>
      </c>
      <c r="C50" s="107"/>
      <c r="D50" s="119"/>
      <c r="E50" s="80"/>
      <c r="F50" s="232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</row>
    <row r="51" spans="1:230" s="76" customFormat="1" ht="35.25" customHeight="1">
      <c r="A51" s="226"/>
      <c r="B51" s="70"/>
      <c r="C51" s="71" t="s">
        <v>386</v>
      </c>
      <c r="D51" s="72" t="s">
        <v>384</v>
      </c>
      <c r="E51" s="73" t="s">
        <v>398</v>
      </c>
      <c r="F51" s="74" t="s">
        <v>381</v>
      </c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</row>
    <row r="52" spans="1:230" s="76" customFormat="1" ht="23.25">
      <c r="A52" s="228"/>
      <c r="B52" s="89"/>
      <c r="C52" s="81" t="s">
        <v>399</v>
      </c>
      <c r="D52" s="66"/>
      <c r="E52" s="67"/>
      <c r="F52" s="140">
        <f>+D52*E52</f>
        <v>0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</row>
    <row r="53" spans="1:230" s="76" customFormat="1" ht="12.75">
      <c r="A53" s="228"/>
      <c r="B53" s="89"/>
      <c r="C53" s="82" t="s">
        <v>392</v>
      </c>
      <c r="D53" s="66"/>
      <c r="E53" s="67"/>
      <c r="F53" s="140">
        <f aca="true" t="shared" si="1" ref="F53:F68">+D53*E53</f>
        <v>0</v>
      </c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</row>
    <row r="54" spans="1:230" s="76" customFormat="1" ht="12.75">
      <c r="A54" s="228"/>
      <c r="B54" s="89"/>
      <c r="C54" s="82" t="s">
        <v>393</v>
      </c>
      <c r="D54" s="66"/>
      <c r="E54" s="67"/>
      <c r="F54" s="140">
        <f t="shared" si="1"/>
        <v>0</v>
      </c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</row>
    <row r="55" spans="1:230" s="76" customFormat="1" ht="12.75">
      <c r="A55" s="228"/>
      <c r="B55" s="89"/>
      <c r="C55" s="82" t="s">
        <v>411</v>
      </c>
      <c r="D55" s="66"/>
      <c r="E55" s="67"/>
      <c r="F55" s="140">
        <f>+D55*E55</f>
        <v>0</v>
      </c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</row>
    <row r="56" spans="1:230" s="76" customFormat="1" ht="12.75">
      <c r="A56" s="228"/>
      <c r="B56" s="89"/>
      <c r="C56" s="117" t="s">
        <v>394</v>
      </c>
      <c r="D56" s="66"/>
      <c r="E56" s="67"/>
      <c r="F56" s="140">
        <f t="shared" si="1"/>
        <v>0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</row>
    <row r="57" spans="1:230" s="76" customFormat="1" ht="12.75">
      <c r="A57" s="228"/>
      <c r="B57" s="88" t="s">
        <v>2</v>
      </c>
      <c r="C57" s="117" t="s">
        <v>362</v>
      </c>
      <c r="D57" s="66"/>
      <c r="E57" s="67"/>
      <c r="F57" s="140">
        <f t="shared" si="1"/>
        <v>0</v>
      </c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</row>
    <row r="58" spans="1:230" s="76" customFormat="1" ht="12.75">
      <c r="A58" s="228"/>
      <c r="B58" s="88" t="s">
        <v>2</v>
      </c>
      <c r="C58" s="117" t="s">
        <v>21</v>
      </c>
      <c r="D58" s="66"/>
      <c r="E58" s="67"/>
      <c r="F58" s="140">
        <f t="shared" si="1"/>
        <v>0</v>
      </c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</row>
    <row r="59" spans="1:230" s="76" customFormat="1" ht="12.75">
      <c r="A59" s="228"/>
      <c r="B59" s="88" t="s">
        <v>2</v>
      </c>
      <c r="C59" s="117" t="s">
        <v>385</v>
      </c>
      <c r="D59" s="66"/>
      <c r="E59" s="67"/>
      <c r="F59" s="140">
        <f t="shared" si="1"/>
        <v>0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</row>
    <row r="60" spans="1:230" s="76" customFormat="1" ht="12.75">
      <c r="A60" s="228"/>
      <c r="B60" s="89"/>
      <c r="C60" s="117" t="s">
        <v>9</v>
      </c>
      <c r="D60" s="66"/>
      <c r="E60" s="67"/>
      <c r="F60" s="140">
        <f t="shared" si="1"/>
        <v>0</v>
      </c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</row>
    <row r="61" spans="1:230" s="76" customFormat="1" ht="12.75">
      <c r="A61" s="228"/>
      <c r="B61" s="89"/>
      <c r="C61" s="117" t="s">
        <v>10</v>
      </c>
      <c r="D61" s="66"/>
      <c r="E61" s="67"/>
      <c r="F61" s="140">
        <f t="shared" si="1"/>
        <v>0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</row>
    <row r="62" spans="1:230" s="76" customFormat="1" ht="12.75">
      <c r="A62" s="228"/>
      <c r="B62" s="89"/>
      <c r="C62" s="117" t="s">
        <v>395</v>
      </c>
      <c r="D62" s="66"/>
      <c r="E62" s="67"/>
      <c r="F62" s="140">
        <f t="shared" si="1"/>
        <v>0</v>
      </c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</row>
    <row r="63" spans="1:230" s="76" customFormat="1" ht="12.75">
      <c r="A63" s="228"/>
      <c r="B63" s="89"/>
      <c r="C63" s="83" t="s">
        <v>11</v>
      </c>
      <c r="D63" s="66"/>
      <c r="E63" s="67"/>
      <c r="F63" s="140">
        <f t="shared" si="1"/>
        <v>0</v>
      </c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</row>
    <row r="64" spans="1:230" s="76" customFormat="1" ht="12.75">
      <c r="A64" s="228"/>
      <c r="B64" s="89"/>
      <c r="C64" s="83" t="s">
        <v>167</v>
      </c>
      <c r="D64" s="66"/>
      <c r="E64" s="67"/>
      <c r="F64" s="140">
        <f t="shared" si="1"/>
        <v>0</v>
      </c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</row>
    <row r="65" spans="1:230" s="76" customFormat="1" ht="12.75">
      <c r="A65" s="228"/>
      <c r="B65" s="89"/>
      <c r="C65" s="83" t="s">
        <v>11</v>
      </c>
      <c r="D65" s="66"/>
      <c r="E65" s="67"/>
      <c r="F65" s="140">
        <f t="shared" si="1"/>
        <v>0</v>
      </c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</row>
    <row r="66" spans="1:230" s="76" customFormat="1" ht="12.75">
      <c r="A66" s="228"/>
      <c r="B66" s="89"/>
      <c r="C66" s="83" t="s">
        <v>11</v>
      </c>
      <c r="D66" s="66"/>
      <c r="E66" s="67"/>
      <c r="F66" s="140">
        <f t="shared" si="1"/>
        <v>0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</row>
    <row r="67" spans="1:230" s="76" customFormat="1" ht="12.75">
      <c r="A67" s="228"/>
      <c r="B67" s="89"/>
      <c r="C67" s="83" t="s">
        <v>11</v>
      </c>
      <c r="D67" s="66"/>
      <c r="E67" s="67"/>
      <c r="F67" s="140">
        <f t="shared" si="1"/>
        <v>0</v>
      </c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</row>
    <row r="68" spans="1:230" s="76" customFormat="1" ht="12.75">
      <c r="A68" s="228"/>
      <c r="B68" s="89"/>
      <c r="C68" s="83" t="s">
        <v>11</v>
      </c>
      <c r="D68" s="66"/>
      <c r="E68" s="67"/>
      <c r="F68" s="140">
        <f t="shared" si="1"/>
        <v>0</v>
      </c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</row>
    <row r="69" spans="1:230" s="76" customFormat="1" ht="12.75">
      <c r="A69" s="233"/>
      <c r="B69" s="89"/>
      <c r="C69" s="88"/>
      <c r="D69" s="94"/>
      <c r="E69" s="78"/>
      <c r="F69" s="229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</row>
    <row r="70" spans="1:230" s="76" customFormat="1" ht="12.75">
      <c r="A70" s="228"/>
      <c r="B70" s="89"/>
      <c r="C70" s="80" t="s">
        <v>352</v>
      </c>
      <c r="D70" s="139">
        <f>SUM(D52:D68)</f>
        <v>0</v>
      </c>
      <c r="E70" s="78" t="s">
        <v>357</v>
      </c>
      <c r="F70" s="140">
        <f>SUM(F52:F68)</f>
        <v>0</v>
      </c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</row>
    <row r="71" spans="1:230" s="76" customFormat="1" ht="12.75">
      <c r="A71" s="228"/>
      <c r="B71" s="95"/>
      <c r="C71" s="88"/>
      <c r="D71" s="94"/>
      <c r="E71" s="78"/>
      <c r="F71" s="229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</row>
    <row r="72" spans="1:230" s="76" customFormat="1" ht="12.75">
      <c r="A72" s="228"/>
      <c r="B72" s="88" t="s">
        <v>12</v>
      </c>
      <c r="C72" s="96" t="s">
        <v>13</v>
      </c>
      <c r="D72" s="97"/>
      <c r="E72" s="78"/>
      <c r="F72" s="230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</row>
    <row r="73" spans="1:230" s="76" customFormat="1" ht="17.25" customHeight="1">
      <c r="A73" s="228"/>
      <c r="B73" s="88"/>
      <c r="C73" s="277" t="s">
        <v>412</v>
      </c>
      <c r="D73" s="278"/>
      <c r="E73" s="104" t="s">
        <v>472</v>
      </c>
      <c r="F73" s="141" t="e">
        <f>F70*E73</f>
        <v>#VALUE!</v>
      </c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</row>
    <row r="74" spans="1:230" s="76" customFormat="1" ht="17.25" customHeight="1">
      <c r="A74" s="228"/>
      <c r="B74" s="88"/>
      <c r="C74" s="277" t="s">
        <v>413</v>
      </c>
      <c r="D74" s="278"/>
      <c r="E74" s="142">
        <v>6443</v>
      </c>
      <c r="F74" s="116" t="s">
        <v>474</v>
      </c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</row>
    <row r="75" spans="1:230" s="76" customFormat="1" ht="12.75">
      <c r="A75" s="228"/>
      <c r="B75" s="88"/>
      <c r="C75" s="96"/>
      <c r="D75" s="97"/>
      <c r="E75" s="78"/>
      <c r="F75" s="230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</row>
    <row r="76" spans="1:230" s="76" customFormat="1" ht="12.75">
      <c r="A76" s="228"/>
      <c r="B76" s="88"/>
      <c r="C76" s="70" t="s">
        <v>156</v>
      </c>
      <c r="D76" s="98"/>
      <c r="E76" s="89"/>
      <c r="F76" s="143" t="e">
        <f>+F74+F73</f>
        <v>#VALUE!</v>
      </c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</row>
    <row r="77" spans="1:230" s="76" customFormat="1" ht="12.75">
      <c r="A77" s="228"/>
      <c r="B77" s="95"/>
      <c r="C77" s="70"/>
      <c r="D77" s="94"/>
      <c r="E77" s="89"/>
      <c r="F77" s="230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</row>
    <row r="78" spans="1:230" s="76" customFormat="1" ht="12.75">
      <c r="A78" s="228"/>
      <c r="B78" s="88" t="s">
        <v>14</v>
      </c>
      <c r="C78" s="96" t="s">
        <v>15</v>
      </c>
      <c r="D78" s="99"/>
      <c r="E78" s="78"/>
      <c r="F78" s="229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</row>
    <row r="79" spans="1:230" s="76" customFormat="1" ht="12.75">
      <c r="A79" s="228"/>
      <c r="B79" s="89"/>
      <c r="C79" s="107" t="s">
        <v>388</v>
      </c>
      <c r="D79" s="94"/>
      <c r="E79" s="105" t="s">
        <v>472</v>
      </c>
      <c r="F79" s="144" t="e">
        <f>SUM(F70+F76)*E79*-1</f>
        <v>#VALUE!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</row>
    <row r="80" spans="1:230" s="76" customFormat="1" ht="12.75">
      <c r="A80" s="228"/>
      <c r="B80" s="89"/>
      <c r="C80" s="107" t="s">
        <v>389</v>
      </c>
      <c r="D80" s="94"/>
      <c r="E80" s="78"/>
      <c r="F80" s="87">
        <v>0</v>
      </c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</row>
    <row r="81" spans="1:230" s="76" customFormat="1" ht="12.75">
      <c r="A81" s="228"/>
      <c r="B81" s="89"/>
      <c r="C81" s="107" t="s">
        <v>390</v>
      </c>
      <c r="D81" s="97"/>
      <c r="E81" s="78"/>
      <c r="F81" s="87">
        <v>0</v>
      </c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</row>
    <row r="82" spans="1:230" s="76" customFormat="1" ht="12.75">
      <c r="A82" s="228"/>
      <c r="B82" s="89"/>
      <c r="C82" s="107" t="s">
        <v>16</v>
      </c>
      <c r="D82" s="94"/>
      <c r="E82" s="78"/>
      <c r="F82" s="87">
        <v>0</v>
      </c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</row>
    <row r="83" spans="1:230" s="76" customFormat="1" ht="12.75">
      <c r="A83" s="228"/>
      <c r="B83" s="89"/>
      <c r="C83" s="96"/>
      <c r="D83" s="97"/>
      <c r="E83" s="78"/>
      <c r="F83" s="229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</row>
    <row r="84" spans="1:230" s="76" customFormat="1" ht="12.75">
      <c r="A84" s="228"/>
      <c r="B84" s="89"/>
      <c r="C84" s="88" t="s">
        <v>414</v>
      </c>
      <c r="D84" s="94"/>
      <c r="E84" s="78"/>
      <c r="F84" s="140" t="e">
        <f>SUM(F79:F82)</f>
        <v>#VALUE!</v>
      </c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</row>
    <row r="85" spans="1:230" s="76" customFormat="1" ht="12.75">
      <c r="A85" s="228"/>
      <c r="B85" s="89"/>
      <c r="C85" s="88"/>
      <c r="D85" s="94"/>
      <c r="E85" s="78"/>
      <c r="F85" s="229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</row>
    <row r="86" spans="1:230" s="76" customFormat="1" ht="12.75">
      <c r="A86" s="228"/>
      <c r="B86" s="88" t="s">
        <v>17</v>
      </c>
      <c r="C86" s="88" t="s">
        <v>415</v>
      </c>
      <c r="D86" s="97"/>
      <c r="E86" s="78" t="s">
        <v>470</v>
      </c>
      <c r="F86" s="67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</row>
    <row r="87" spans="1:230" s="76" customFormat="1" ht="12.75">
      <c r="A87" s="228"/>
      <c r="B87" s="89"/>
      <c r="C87" s="154" t="s">
        <v>391</v>
      </c>
      <c r="D87" s="155"/>
      <c r="E87" s="156"/>
      <c r="F87" s="229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</row>
    <row r="88" spans="1:230" s="76" customFormat="1" ht="30.75" customHeight="1">
      <c r="A88" s="228"/>
      <c r="B88" s="89"/>
      <c r="C88" s="282" t="s">
        <v>401</v>
      </c>
      <c r="D88" s="280"/>
      <c r="E88" s="281"/>
      <c r="F88" s="229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</row>
    <row r="89" spans="1:230" s="76" customFormat="1" ht="23.25" customHeight="1">
      <c r="A89" s="231"/>
      <c r="B89" s="88" t="s">
        <v>18</v>
      </c>
      <c r="C89" s="88" t="s">
        <v>416</v>
      </c>
      <c r="D89" s="103"/>
      <c r="E89" s="80"/>
      <c r="F89" s="140" t="e">
        <f>+F86+F84+F76+F70</f>
        <v>#VALUE!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</row>
    <row r="90" spans="1:230" s="76" customFormat="1" ht="12.75">
      <c r="A90" s="254"/>
      <c r="B90" s="196"/>
      <c r="C90" s="196"/>
      <c r="D90" s="197"/>
      <c r="E90" s="198"/>
      <c r="F90" s="25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</row>
    <row r="91" spans="1:230" s="89" customFormat="1" ht="12.75">
      <c r="A91" s="261"/>
      <c r="B91" s="262"/>
      <c r="C91" s="262"/>
      <c r="D91" s="263"/>
      <c r="E91" s="203"/>
      <c r="F91" s="264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07"/>
      <c r="FV91" s="107"/>
      <c r="FW91" s="107"/>
      <c r="FX91" s="107"/>
      <c r="FY91" s="107"/>
      <c r="FZ91" s="107"/>
      <c r="GA91" s="107"/>
      <c r="GB91" s="107"/>
      <c r="GC91" s="107"/>
      <c r="GD91" s="107"/>
      <c r="GE91" s="107"/>
      <c r="GF91" s="107"/>
      <c r="GG91" s="107"/>
      <c r="GH91" s="107"/>
      <c r="GI91" s="107"/>
      <c r="GJ91" s="107"/>
      <c r="GK91" s="107"/>
      <c r="GL91" s="107"/>
      <c r="GM91" s="107"/>
      <c r="GN91" s="107"/>
      <c r="GO91" s="107"/>
      <c r="GP91" s="107"/>
      <c r="GQ91" s="107"/>
      <c r="GR91" s="107"/>
      <c r="GS91" s="107"/>
      <c r="GT91" s="107"/>
      <c r="GU91" s="107"/>
      <c r="GV91" s="107"/>
      <c r="GW91" s="107"/>
      <c r="GX91" s="107"/>
      <c r="GY91" s="107"/>
      <c r="GZ91" s="107"/>
      <c r="HA91" s="107"/>
      <c r="HB91" s="107"/>
      <c r="HC91" s="107"/>
      <c r="HD91" s="107"/>
      <c r="HE91" s="107"/>
      <c r="HF91" s="107"/>
      <c r="HG91" s="107"/>
      <c r="HH91" s="107"/>
      <c r="HI91" s="107"/>
      <c r="HJ91" s="107"/>
      <c r="HK91" s="107"/>
      <c r="HL91" s="107"/>
      <c r="HM91" s="107"/>
      <c r="HN91" s="107"/>
      <c r="HO91" s="107"/>
      <c r="HP91" s="107"/>
      <c r="HQ91" s="107"/>
      <c r="HR91" s="107"/>
      <c r="HS91" s="107"/>
      <c r="HT91" s="107"/>
      <c r="HU91" s="107"/>
      <c r="HV91" s="107"/>
    </row>
    <row r="92" spans="1:230" s="76" customFormat="1" ht="12.75">
      <c r="A92" s="234" t="s">
        <v>417</v>
      </c>
      <c r="B92" s="88" t="s">
        <v>418</v>
      </c>
      <c r="C92" s="107"/>
      <c r="D92" s="119"/>
      <c r="E92" s="80"/>
      <c r="F92" s="232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</row>
    <row r="93" spans="1:230" s="76" customFormat="1" ht="35.25" customHeight="1">
      <c r="A93" s="226"/>
      <c r="B93" s="70"/>
      <c r="C93" s="71" t="s">
        <v>386</v>
      </c>
      <c r="D93" s="72" t="s">
        <v>384</v>
      </c>
      <c r="E93" s="73" t="s">
        <v>398</v>
      </c>
      <c r="F93" s="74" t="s">
        <v>381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</row>
    <row r="94" spans="1:230" s="76" customFormat="1" ht="26.25" customHeight="1">
      <c r="A94" s="228"/>
      <c r="B94" s="88" t="s">
        <v>2</v>
      </c>
      <c r="C94" s="120" t="s">
        <v>420</v>
      </c>
      <c r="D94" s="66"/>
      <c r="E94" s="67"/>
      <c r="F94" s="140">
        <f>+D94*E94</f>
        <v>0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</row>
    <row r="95" spans="1:230" s="76" customFormat="1" ht="26.25" customHeight="1">
      <c r="A95" s="228"/>
      <c r="B95" s="88" t="s">
        <v>2</v>
      </c>
      <c r="C95" s="120" t="s">
        <v>437</v>
      </c>
      <c r="D95" s="66"/>
      <c r="E95" s="67"/>
      <c r="F95" s="140">
        <f>+D95*E95</f>
        <v>0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</row>
    <row r="96" spans="1:230" s="76" customFormat="1" ht="12.75">
      <c r="A96" s="228"/>
      <c r="B96" s="89"/>
      <c r="C96" s="82" t="s">
        <v>402</v>
      </c>
      <c r="D96" s="66"/>
      <c r="E96" s="67"/>
      <c r="F96" s="140">
        <f aca="true" t="shared" si="2" ref="F96:F118">+D96*E96</f>
        <v>0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</row>
    <row r="97" spans="1:230" s="76" customFormat="1" ht="12.75">
      <c r="A97" s="228"/>
      <c r="B97" s="88" t="s">
        <v>2</v>
      </c>
      <c r="C97" s="82" t="s">
        <v>403</v>
      </c>
      <c r="D97" s="66"/>
      <c r="E97" s="67"/>
      <c r="F97" s="140">
        <f t="shared" si="2"/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</row>
    <row r="98" spans="1:230" s="76" customFormat="1" ht="12.75">
      <c r="A98" s="228"/>
      <c r="B98" s="89" t="s">
        <v>2</v>
      </c>
      <c r="C98" s="117" t="s">
        <v>370</v>
      </c>
      <c r="D98" s="66"/>
      <c r="E98" s="67"/>
      <c r="F98" s="140">
        <f t="shared" si="2"/>
        <v>0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</row>
    <row r="99" spans="1:230" s="76" customFormat="1" ht="12.75">
      <c r="A99" s="228"/>
      <c r="B99" s="88" t="s">
        <v>2</v>
      </c>
      <c r="C99" s="117" t="s">
        <v>404</v>
      </c>
      <c r="D99" s="66"/>
      <c r="E99" s="67"/>
      <c r="F99" s="140">
        <f>+D99*E99</f>
        <v>0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  <c r="HE99" s="75"/>
      <c r="HF99" s="75"/>
      <c r="HG99" s="75"/>
      <c r="HH99" s="75"/>
      <c r="HI99" s="75"/>
      <c r="HJ99" s="75"/>
      <c r="HK99" s="75"/>
      <c r="HL99" s="75"/>
      <c r="HM99" s="75"/>
      <c r="HN99" s="75"/>
      <c r="HO99" s="75"/>
      <c r="HP99" s="75"/>
      <c r="HQ99" s="75"/>
      <c r="HR99" s="75"/>
      <c r="HS99" s="75"/>
      <c r="HT99" s="75"/>
      <c r="HU99" s="75"/>
      <c r="HV99" s="75"/>
    </row>
    <row r="100" spans="1:230" s="76" customFormat="1" ht="12.75">
      <c r="A100" s="228"/>
      <c r="B100" s="89" t="s">
        <v>2</v>
      </c>
      <c r="C100" s="82" t="s">
        <v>405</v>
      </c>
      <c r="D100" s="66"/>
      <c r="E100" s="67"/>
      <c r="F100" s="140">
        <f>+D100*E100</f>
        <v>0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  <c r="HE100" s="75"/>
      <c r="HF100" s="75"/>
      <c r="HG100" s="75"/>
      <c r="HH100" s="75"/>
      <c r="HI100" s="75"/>
      <c r="HJ100" s="75"/>
      <c r="HK100" s="75"/>
      <c r="HL100" s="75"/>
      <c r="HM100" s="75"/>
      <c r="HN100" s="75"/>
      <c r="HO100" s="75"/>
      <c r="HP100" s="75"/>
      <c r="HQ100" s="75"/>
      <c r="HR100" s="75"/>
      <c r="HS100" s="75"/>
      <c r="HT100" s="75"/>
      <c r="HU100" s="75"/>
      <c r="HV100" s="75"/>
    </row>
    <row r="101" spans="1:230" s="76" customFormat="1" ht="12.75">
      <c r="A101" s="228"/>
      <c r="B101" s="89"/>
      <c r="C101" s="117" t="s">
        <v>406</v>
      </c>
      <c r="D101" s="66"/>
      <c r="E101" s="67"/>
      <c r="F101" s="140">
        <f>+D101*E101</f>
        <v>0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5"/>
      <c r="HP101" s="75"/>
      <c r="HQ101" s="75"/>
      <c r="HR101" s="75"/>
      <c r="HS101" s="75"/>
      <c r="HT101" s="75"/>
      <c r="HU101" s="75"/>
      <c r="HV101" s="75"/>
    </row>
    <row r="102" spans="1:230" s="76" customFormat="1" ht="12.75">
      <c r="A102" s="228"/>
      <c r="B102" s="88" t="s">
        <v>2</v>
      </c>
      <c r="C102" s="82" t="s">
        <v>367</v>
      </c>
      <c r="D102" s="66"/>
      <c r="E102" s="67"/>
      <c r="F102" s="140">
        <f t="shared" si="2"/>
        <v>0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5"/>
      <c r="HP102" s="75"/>
      <c r="HQ102" s="75"/>
      <c r="HR102" s="75"/>
      <c r="HS102" s="75"/>
      <c r="HT102" s="75"/>
      <c r="HU102" s="75"/>
      <c r="HV102" s="75"/>
    </row>
    <row r="103" spans="1:230" s="76" customFormat="1" ht="12.75">
      <c r="A103" s="228"/>
      <c r="B103" s="89" t="s">
        <v>2</v>
      </c>
      <c r="C103" s="117" t="s">
        <v>22</v>
      </c>
      <c r="D103" s="66"/>
      <c r="E103" s="67"/>
      <c r="F103" s="140">
        <f t="shared" si="2"/>
        <v>0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5"/>
      <c r="HP103" s="75"/>
      <c r="HQ103" s="75"/>
      <c r="HR103" s="75"/>
      <c r="HS103" s="75"/>
      <c r="HT103" s="75"/>
      <c r="HU103" s="75"/>
      <c r="HV103" s="75"/>
    </row>
    <row r="104" spans="1:230" s="76" customFormat="1" ht="12.75">
      <c r="A104" s="228"/>
      <c r="B104" s="89"/>
      <c r="C104" s="117" t="s">
        <v>407</v>
      </c>
      <c r="D104" s="66"/>
      <c r="E104" s="67"/>
      <c r="F104" s="140">
        <f t="shared" si="2"/>
        <v>0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5"/>
      <c r="HP104" s="75"/>
      <c r="HQ104" s="75"/>
      <c r="HR104" s="75"/>
      <c r="HS104" s="75"/>
      <c r="HT104" s="75"/>
      <c r="HU104" s="75"/>
      <c r="HV104" s="75"/>
    </row>
    <row r="105" spans="1:230" s="76" customFormat="1" ht="12.75">
      <c r="A105" s="228"/>
      <c r="B105" s="88" t="s">
        <v>2</v>
      </c>
      <c r="C105" s="82" t="s">
        <v>408</v>
      </c>
      <c r="D105" s="66"/>
      <c r="E105" s="67"/>
      <c r="F105" s="140">
        <f t="shared" si="2"/>
        <v>0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  <c r="HE105" s="75"/>
      <c r="HF105" s="75"/>
      <c r="HG105" s="75"/>
      <c r="HH105" s="75"/>
      <c r="HI105" s="75"/>
      <c r="HJ105" s="75"/>
      <c r="HK105" s="75"/>
      <c r="HL105" s="75"/>
      <c r="HM105" s="75"/>
      <c r="HN105" s="75"/>
      <c r="HO105" s="75"/>
      <c r="HP105" s="75"/>
      <c r="HQ105" s="75"/>
      <c r="HR105" s="75"/>
      <c r="HS105" s="75"/>
      <c r="HT105" s="75"/>
      <c r="HU105" s="75"/>
      <c r="HV105" s="75"/>
    </row>
    <row r="106" spans="1:230" s="76" customFormat="1" ht="12.75">
      <c r="A106" s="228"/>
      <c r="B106" s="89" t="s">
        <v>2</v>
      </c>
      <c r="C106" s="117" t="s">
        <v>409</v>
      </c>
      <c r="D106" s="66"/>
      <c r="E106" s="67"/>
      <c r="F106" s="140">
        <f t="shared" si="2"/>
        <v>0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  <c r="HE106" s="75"/>
      <c r="HF106" s="75"/>
      <c r="HG106" s="75"/>
      <c r="HH106" s="75"/>
      <c r="HI106" s="75"/>
      <c r="HJ106" s="75"/>
      <c r="HK106" s="75"/>
      <c r="HL106" s="75"/>
      <c r="HM106" s="75"/>
      <c r="HN106" s="75"/>
      <c r="HO106" s="75"/>
      <c r="HP106" s="75"/>
      <c r="HQ106" s="75"/>
      <c r="HR106" s="75"/>
      <c r="HS106" s="75"/>
      <c r="HT106" s="75"/>
      <c r="HU106" s="75"/>
      <c r="HV106" s="75"/>
    </row>
    <row r="107" spans="1:230" s="76" customFormat="1" ht="12.75">
      <c r="A107" s="228"/>
      <c r="B107" s="88" t="s">
        <v>2</v>
      </c>
      <c r="C107" s="82" t="s">
        <v>23</v>
      </c>
      <c r="D107" s="66"/>
      <c r="E107" s="67"/>
      <c r="F107" s="140">
        <f t="shared" si="2"/>
        <v>0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</row>
    <row r="108" spans="1:230" s="76" customFormat="1" ht="12.75">
      <c r="A108" s="228"/>
      <c r="B108" s="88" t="s">
        <v>2</v>
      </c>
      <c r="C108" s="82" t="s">
        <v>410</v>
      </c>
      <c r="D108" s="66"/>
      <c r="E108" s="67"/>
      <c r="F108" s="140">
        <f t="shared" si="2"/>
        <v>0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</row>
    <row r="109" spans="1:230" s="76" customFormat="1" ht="12.75">
      <c r="A109" s="228"/>
      <c r="B109" s="88" t="s">
        <v>2</v>
      </c>
      <c r="C109" s="82" t="s">
        <v>419</v>
      </c>
      <c r="D109" s="66"/>
      <c r="E109" s="67"/>
      <c r="F109" s="140">
        <f t="shared" si="2"/>
        <v>0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5"/>
      <c r="HP109" s="75"/>
      <c r="HQ109" s="75"/>
      <c r="HR109" s="75"/>
      <c r="HS109" s="75"/>
      <c r="HT109" s="75"/>
      <c r="HU109" s="75"/>
      <c r="HV109" s="75"/>
    </row>
    <row r="110" spans="1:230" s="76" customFormat="1" ht="12.75">
      <c r="A110" s="228"/>
      <c r="B110" s="89"/>
      <c r="C110" s="82" t="s">
        <v>9</v>
      </c>
      <c r="D110" s="66"/>
      <c r="E110" s="67"/>
      <c r="F110" s="140">
        <f t="shared" si="2"/>
        <v>0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5"/>
      <c r="HP110" s="75"/>
      <c r="HQ110" s="75"/>
      <c r="HR110" s="75"/>
      <c r="HS110" s="75"/>
      <c r="HT110" s="75"/>
      <c r="HU110" s="75"/>
      <c r="HV110" s="75"/>
    </row>
    <row r="111" spans="1:230" s="76" customFormat="1" ht="12.75">
      <c r="A111" s="228"/>
      <c r="B111" s="89"/>
      <c r="C111" s="82" t="s">
        <v>10</v>
      </c>
      <c r="D111" s="66"/>
      <c r="E111" s="67"/>
      <c r="F111" s="140">
        <f t="shared" si="2"/>
        <v>0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</row>
    <row r="112" spans="1:230" s="76" customFormat="1" ht="12.75">
      <c r="A112" s="228"/>
      <c r="B112" s="89"/>
      <c r="C112" s="82" t="s">
        <v>421</v>
      </c>
      <c r="D112" s="66"/>
      <c r="E112" s="67"/>
      <c r="F112" s="140">
        <f t="shared" si="2"/>
        <v>0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</row>
    <row r="113" spans="1:230" s="76" customFormat="1" ht="12.75">
      <c r="A113" s="228"/>
      <c r="B113" s="89"/>
      <c r="C113" s="83" t="s">
        <v>166</v>
      </c>
      <c r="D113" s="66"/>
      <c r="E113" s="67"/>
      <c r="F113" s="140">
        <f>+D113*E113</f>
        <v>0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</row>
    <row r="114" spans="1:230" s="76" customFormat="1" ht="12.75">
      <c r="A114" s="228"/>
      <c r="B114" s="89"/>
      <c r="C114" s="83" t="s">
        <v>166</v>
      </c>
      <c r="D114" s="66"/>
      <c r="E114" s="67"/>
      <c r="F114" s="140">
        <f>+D114*E114</f>
        <v>0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</row>
    <row r="115" spans="1:230" s="76" customFormat="1" ht="12.75">
      <c r="A115" s="228"/>
      <c r="B115" s="89"/>
      <c r="C115" s="83" t="s">
        <v>166</v>
      </c>
      <c r="D115" s="66"/>
      <c r="E115" s="67"/>
      <c r="F115" s="140">
        <f t="shared" si="2"/>
        <v>0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  <c r="HE115" s="75"/>
      <c r="HF115" s="75"/>
      <c r="HG115" s="75"/>
      <c r="HH115" s="75"/>
      <c r="HI115" s="75"/>
      <c r="HJ115" s="75"/>
      <c r="HK115" s="75"/>
      <c r="HL115" s="75"/>
      <c r="HM115" s="75"/>
      <c r="HN115" s="75"/>
      <c r="HO115" s="75"/>
      <c r="HP115" s="75"/>
      <c r="HQ115" s="75"/>
      <c r="HR115" s="75"/>
      <c r="HS115" s="75"/>
      <c r="HT115" s="75"/>
      <c r="HU115" s="75"/>
      <c r="HV115" s="75"/>
    </row>
    <row r="116" spans="1:230" s="76" customFormat="1" ht="12.75">
      <c r="A116" s="228"/>
      <c r="B116" s="89"/>
      <c r="C116" s="83" t="s">
        <v>166</v>
      </c>
      <c r="D116" s="66"/>
      <c r="E116" s="67"/>
      <c r="F116" s="140">
        <f t="shared" si="2"/>
        <v>0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  <c r="HE116" s="75"/>
      <c r="HF116" s="75"/>
      <c r="HG116" s="75"/>
      <c r="HH116" s="75"/>
      <c r="HI116" s="75"/>
      <c r="HJ116" s="75"/>
      <c r="HK116" s="75"/>
      <c r="HL116" s="75"/>
      <c r="HM116" s="75"/>
      <c r="HN116" s="75"/>
      <c r="HO116" s="75"/>
      <c r="HP116" s="75"/>
      <c r="HQ116" s="75"/>
      <c r="HR116" s="75"/>
      <c r="HS116" s="75"/>
      <c r="HT116" s="75"/>
      <c r="HU116" s="75"/>
      <c r="HV116" s="75"/>
    </row>
    <row r="117" spans="1:230" s="76" customFormat="1" ht="12.75">
      <c r="A117" s="228"/>
      <c r="B117" s="89"/>
      <c r="C117" s="83" t="s">
        <v>166</v>
      </c>
      <c r="D117" s="66"/>
      <c r="E117" s="67"/>
      <c r="F117" s="140">
        <f t="shared" si="2"/>
        <v>0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5"/>
      <c r="HP117" s="75"/>
      <c r="HQ117" s="75"/>
      <c r="HR117" s="75"/>
      <c r="HS117" s="75"/>
      <c r="HT117" s="75"/>
      <c r="HU117" s="75"/>
      <c r="HV117" s="75"/>
    </row>
    <row r="118" spans="1:230" s="76" customFormat="1" ht="12.75">
      <c r="A118" s="228"/>
      <c r="B118" s="89"/>
      <c r="C118" s="83" t="s">
        <v>166</v>
      </c>
      <c r="D118" s="66"/>
      <c r="E118" s="67"/>
      <c r="F118" s="140">
        <f t="shared" si="2"/>
        <v>0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5"/>
      <c r="HP118" s="75"/>
      <c r="HQ118" s="75"/>
      <c r="HR118" s="75"/>
      <c r="HS118" s="75"/>
      <c r="HT118" s="75"/>
      <c r="HU118" s="75"/>
      <c r="HV118" s="75"/>
    </row>
    <row r="119" spans="1:230" s="76" customFormat="1" ht="12.75">
      <c r="A119" s="228"/>
      <c r="B119" s="89"/>
      <c r="C119" s="88"/>
      <c r="D119" s="90"/>
      <c r="E119" s="79"/>
      <c r="F119" s="23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5"/>
      <c r="HP119" s="75"/>
      <c r="HQ119" s="75"/>
      <c r="HR119" s="75"/>
      <c r="HS119" s="75"/>
      <c r="HT119" s="75"/>
      <c r="HU119" s="75"/>
      <c r="HV119" s="75"/>
    </row>
    <row r="120" spans="1:230" s="76" customFormat="1" ht="12.75">
      <c r="A120" s="228"/>
      <c r="B120" s="89"/>
      <c r="C120" s="80" t="s">
        <v>352</v>
      </c>
      <c r="D120" s="145">
        <f>SUM(D94:D118)</f>
        <v>0</v>
      </c>
      <c r="E120" s="78" t="s">
        <v>357</v>
      </c>
      <c r="F120" s="146">
        <f>SUM(F94:F118)</f>
        <v>0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5"/>
      <c r="HP120" s="75"/>
      <c r="HQ120" s="75"/>
      <c r="HR120" s="75"/>
      <c r="HS120" s="75"/>
      <c r="HT120" s="75"/>
      <c r="HU120" s="75"/>
      <c r="HV120" s="75"/>
    </row>
    <row r="121" spans="1:230" s="76" customFormat="1" ht="12.75">
      <c r="A121" s="228"/>
      <c r="B121" s="95"/>
      <c r="C121" s="88"/>
      <c r="D121" s="94"/>
      <c r="E121" s="78"/>
      <c r="F121" s="229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5"/>
      <c r="FU121" s="75"/>
      <c r="FV121" s="75"/>
      <c r="FW121" s="75"/>
      <c r="FX121" s="75"/>
      <c r="FY121" s="75"/>
      <c r="FZ121" s="75"/>
      <c r="GA121" s="75"/>
      <c r="GB121" s="75"/>
      <c r="GC121" s="75"/>
      <c r="GD121" s="75"/>
      <c r="GE121" s="75"/>
      <c r="GF121" s="75"/>
      <c r="GG121" s="75"/>
      <c r="GH121" s="75"/>
      <c r="GI121" s="75"/>
      <c r="GJ121" s="75"/>
      <c r="GK121" s="75"/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  <c r="HE121" s="75"/>
      <c r="HF121" s="75"/>
      <c r="HG121" s="75"/>
      <c r="HH121" s="75"/>
      <c r="HI121" s="75"/>
      <c r="HJ121" s="75"/>
      <c r="HK121" s="75"/>
      <c r="HL121" s="75"/>
      <c r="HM121" s="75"/>
      <c r="HN121" s="75"/>
      <c r="HO121" s="75"/>
      <c r="HP121" s="75"/>
      <c r="HQ121" s="75"/>
      <c r="HR121" s="75"/>
      <c r="HS121" s="75"/>
      <c r="HT121" s="75"/>
      <c r="HU121" s="75"/>
      <c r="HV121" s="75"/>
    </row>
    <row r="122" spans="1:230" s="76" customFormat="1" ht="12.75">
      <c r="A122" s="228"/>
      <c r="B122" s="88" t="s">
        <v>12</v>
      </c>
      <c r="C122" s="96" t="s">
        <v>13</v>
      </c>
      <c r="D122" s="97"/>
      <c r="E122" s="78"/>
      <c r="F122" s="230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  <c r="FS122" s="75"/>
      <c r="FT122" s="75"/>
      <c r="FU122" s="75"/>
      <c r="FV122" s="75"/>
      <c r="FW122" s="75"/>
      <c r="FX122" s="75"/>
      <c r="FY122" s="75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/>
      <c r="GK122" s="75"/>
      <c r="GL122" s="75"/>
      <c r="GM122" s="75"/>
      <c r="GN122" s="75"/>
      <c r="GO122" s="75"/>
      <c r="GP122" s="75"/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  <c r="HE122" s="75"/>
      <c r="HF122" s="75"/>
      <c r="HG122" s="75"/>
      <c r="HH122" s="75"/>
      <c r="HI122" s="75"/>
      <c r="HJ122" s="75"/>
      <c r="HK122" s="75"/>
      <c r="HL122" s="75"/>
      <c r="HM122" s="75"/>
      <c r="HN122" s="75"/>
      <c r="HO122" s="75"/>
      <c r="HP122" s="75"/>
      <c r="HQ122" s="75"/>
      <c r="HR122" s="75"/>
      <c r="HS122" s="75"/>
      <c r="HT122" s="75"/>
      <c r="HU122" s="75"/>
      <c r="HV122" s="75"/>
    </row>
    <row r="123" spans="1:230" s="76" customFormat="1" ht="17.25" customHeight="1">
      <c r="A123" s="228"/>
      <c r="B123" s="88"/>
      <c r="C123" s="277" t="s">
        <v>412</v>
      </c>
      <c r="D123" s="278"/>
      <c r="E123" s="104" t="s">
        <v>472</v>
      </c>
      <c r="F123" s="141" t="e">
        <f>F120*E123</f>
        <v>#VALUE!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/>
      <c r="GK123" s="75"/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  <c r="HE123" s="75"/>
      <c r="HF123" s="75"/>
      <c r="HG123" s="75"/>
      <c r="HH123" s="75"/>
      <c r="HI123" s="75"/>
      <c r="HJ123" s="75"/>
      <c r="HK123" s="75"/>
      <c r="HL123" s="75"/>
      <c r="HM123" s="75"/>
      <c r="HN123" s="75"/>
      <c r="HO123" s="75"/>
      <c r="HP123" s="75"/>
      <c r="HQ123" s="75"/>
      <c r="HR123" s="75"/>
      <c r="HS123" s="75"/>
      <c r="HT123" s="75"/>
      <c r="HU123" s="75"/>
      <c r="HV123" s="75"/>
    </row>
    <row r="124" spans="1:230" s="76" customFormat="1" ht="24" customHeight="1">
      <c r="A124" s="228"/>
      <c r="B124" s="88"/>
      <c r="C124" s="277" t="s">
        <v>413</v>
      </c>
      <c r="D124" s="278"/>
      <c r="E124" s="142" t="e">
        <f>+F124/D120</f>
        <v>#VALUE!</v>
      </c>
      <c r="F124" s="116" t="s">
        <v>474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  <c r="FS124" s="75"/>
      <c r="FT124" s="75"/>
      <c r="FU124" s="75"/>
      <c r="FV124" s="75"/>
      <c r="FW124" s="75"/>
      <c r="FX124" s="75"/>
      <c r="FY124" s="75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/>
      <c r="GK124" s="75"/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  <c r="HE124" s="75"/>
      <c r="HF124" s="75"/>
      <c r="HG124" s="75"/>
      <c r="HH124" s="75"/>
      <c r="HI124" s="75"/>
      <c r="HJ124" s="75"/>
      <c r="HK124" s="75"/>
      <c r="HL124" s="75"/>
      <c r="HM124" s="75"/>
      <c r="HN124" s="75"/>
      <c r="HO124" s="75"/>
      <c r="HP124" s="75"/>
      <c r="HQ124" s="75"/>
      <c r="HR124" s="75"/>
      <c r="HS124" s="75"/>
      <c r="HT124" s="75"/>
      <c r="HU124" s="75"/>
      <c r="HV124" s="75"/>
    </row>
    <row r="125" spans="1:230" s="76" customFormat="1" ht="12.75">
      <c r="A125" s="228"/>
      <c r="B125" s="88"/>
      <c r="C125" s="96"/>
      <c r="D125" s="97"/>
      <c r="E125" s="78"/>
      <c r="F125" s="230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/>
      <c r="GK125" s="75"/>
      <c r="GL125" s="75"/>
      <c r="GM125" s="75"/>
      <c r="GN125" s="75"/>
      <c r="GO125" s="75"/>
      <c r="GP125" s="75"/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  <c r="HE125" s="75"/>
      <c r="HF125" s="75"/>
      <c r="HG125" s="75"/>
      <c r="HH125" s="75"/>
      <c r="HI125" s="75"/>
      <c r="HJ125" s="75"/>
      <c r="HK125" s="75"/>
      <c r="HL125" s="75"/>
      <c r="HM125" s="75"/>
      <c r="HN125" s="75"/>
      <c r="HO125" s="75"/>
      <c r="HP125" s="75"/>
      <c r="HQ125" s="75"/>
      <c r="HR125" s="75"/>
      <c r="HS125" s="75"/>
      <c r="HT125" s="75"/>
      <c r="HU125" s="75"/>
      <c r="HV125" s="75"/>
    </row>
    <row r="126" spans="1:230" s="76" customFormat="1" ht="12.75">
      <c r="A126" s="228"/>
      <c r="B126" s="88"/>
      <c r="C126" s="70" t="s">
        <v>156</v>
      </c>
      <c r="D126" s="98"/>
      <c r="E126" s="89"/>
      <c r="F126" s="143" t="e">
        <f>+F124+F123</f>
        <v>#VALUE!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  <c r="HE126" s="75"/>
      <c r="HF126" s="75"/>
      <c r="HG126" s="75"/>
      <c r="HH126" s="75"/>
      <c r="HI126" s="75"/>
      <c r="HJ126" s="75"/>
      <c r="HK126" s="75"/>
      <c r="HL126" s="75"/>
      <c r="HM126" s="75"/>
      <c r="HN126" s="75"/>
      <c r="HO126" s="75"/>
      <c r="HP126" s="75"/>
      <c r="HQ126" s="75"/>
      <c r="HR126" s="75"/>
      <c r="HS126" s="75"/>
      <c r="HT126" s="75"/>
      <c r="HU126" s="75"/>
      <c r="HV126" s="75"/>
    </row>
    <row r="127" spans="1:230" s="76" customFormat="1" ht="12.75">
      <c r="A127" s="228"/>
      <c r="B127" s="95"/>
      <c r="C127" s="70"/>
      <c r="D127" s="94"/>
      <c r="E127" s="89"/>
      <c r="F127" s="230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</row>
    <row r="128" spans="1:230" s="76" customFormat="1" ht="12.75">
      <c r="A128" s="228"/>
      <c r="B128" s="88" t="s">
        <v>14</v>
      </c>
      <c r="C128" s="96" t="s">
        <v>15</v>
      </c>
      <c r="D128" s="99"/>
      <c r="E128" s="78"/>
      <c r="F128" s="229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</row>
    <row r="129" spans="1:230" s="76" customFormat="1" ht="12.75">
      <c r="A129" s="228"/>
      <c r="B129" s="89"/>
      <c r="C129" s="107" t="s">
        <v>388</v>
      </c>
      <c r="D129" s="94"/>
      <c r="E129" s="105" t="s">
        <v>472</v>
      </c>
      <c r="F129" s="144" t="e">
        <f>SUM(F120+F126)*E129*-1</f>
        <v>#VALUE!</v>
      </c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</row>
    <row r="130" spans="1:230" s="76" customFormat="1" ht="12.75">
      <c r="A130" s="228"/>
      <c r="B130" s="89"/>
      <c r="C130" s="107" t="s">
        <v>389</v>
      </c>
      <c r="D130" s="94"/>
      <c r="E130" s="78"/>
      <c r="F130" s="87">
        <v>0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  <c r="HE130" s="75"/>
      <c r="HF130" s="75"/>
      <c r="HG130" s="75"/>
      <c r="HH130" s="75"/>
      <c r="HI130" s="75"/>
      <c r="HJ130" s="75"/>
      <c r="HK130" s="75"/>
      <c r="HL130" s="75"/>
      <c r="HM130" s="75"/>
      <c r="HN130" s="75"/>
      <c r="HO130" s="75"/>
      <c r="HP130" s="75"/>
      <c r="HQ130" s="75"/>
      <c r="HR130" s="75"/>
      <c r="HS130" s="75"/>
      <c r="HT130" s="75"/>
      <c r="HU130" s="75"/>
      <c r="HV130" s="75"/>
    </row>
    <row r="131" spans="1:230" s="76" customFormat="1" ht="12.75">
      <c r="A131" s="228"/>
      <c r="B131" s="89"/>
      <c r="C131" s="107" t="s">
        <v>390</v>
      </c>
      <c r="D131" s="97"/>
      <c r="E131" s="78"/>
      <c r="F131" s="87">
        <v>0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/>
      <c r="GK131" s="75"/>
      <c r="GL131" s="75"/>
      <c r="GM131" s="75"/>
      <c r="GN131" s="75"/>
      <c r="GO131" s="75"/>
      <c r="GP131" s="75"/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  <c r="HE131" s="75"/>
      <c r="HF131" s="75"/>
      <c r="HG131" s="75"/>
      <c r="HH131" s="75"/>
      <c r="HI131" s="75"/>
      <c r="HJ131" s="75"/>
      <c r="HK131" s="75"/>
      <c r="HL131" s="75"/>
      <c r="HM131" s="75"/>
      <c r="HN131" s="75"/>
      <c r="HO131" s="75"/>
      <c r="HP131" s="75"/>
      <c r="HQ131" s="75"/>
      <c r="HR131" s="75"/>
      <c r="HS131" s="75"/>
      <c r="HT131" s="75"/>
      <c r="HU131" s="75"/>
      <c r="HV131" s="75"/>
    </row>
    <row r="132" spans="1:230" s="76" customFormat="1" ht="12.75">
      <c r="A132" s="228"/>
      <c r="B132" s="89"/>
      <c r="C132" s="107" t="s">
        <v>16</v>
      </c>
      <c r="D132" s="94"/>
      <c r="E132" s="78"/>
      <c r="F132" s="87">
        <v>0</v>
      </c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  <c r="HE132" s="75"/>
      <c r="HF132" s="75"/>
      <c r="HG132" s="75"/>
      <c r="HH132" s="75"/>
      <c r="HI132" s="75"/>
      <c r="HJ132" s="75"/>
      <c r="HK132" s="75"/>
      <c r="HL132" s="75"/>
      <c r="HM132" s="75"/>
      <c r="HN132" s="75"/>
      <c r="HO132" s="75"/>
      <c r="HP132" s="75"/>
      <c r="HQ132" s="75"/>
      <c r="HR132" s="75"/>
      <c r="HS132" s="75"/>
      <c r="HT132" s="75"/>
      <c r="HU132" s="75"/>
      <c r="HV132" s="75"/>
    </row>
    <row r="133" spans="1:230" s="76" customFormat="1" ht="12.75">
      <c r="A133" s="228"/>
      <c r="B133" s="89"/>
      <c r="C133" s="96"/>
      <c r="D133" s="97"/>
      <c r="E133" s="78"/>
      <c r="F133" s="229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/>
      <c r="GK133" s="75"/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  <c r="HE133" s="75"/>
      <c r="HF133" s="75"/>
      <c r="HG133" s="75"/>
      <c r="HH133" s="75"/>
      <c r="HI133" s="75"/>
      <c r="HJ133" s="75"/>
      <c r="HK133" s="75"/>
      <c r="HL133" s="75"/>
      <c r="HM133" s="75"/>
      <c r="HN133" s="75"/>
      <c r="HO133" s="75"/>
      <c r="HP133" s="75"/>
      <c r="HQ133" s="75"/>
      <c r="HR133" s="75"/>
      <c r="HS133" s="75"/>
      <c r="HT133" s="75"/>
      <c r="HU133" s="75"/>
      <c r="HV133" s="75"/>
    </row>
    <row r="134" spans="1:230" s="76" customFormat="1" ht="12.75">
      <c r="A134" s="228"/>
      <c r="B134" s="89"/>
      <c r="C134" s="88" t="s">
        <v>414</v>
      </c>
      <c r="D134" s="94"/>
      <c r="E134" s="78"/>
      <c r="F134" s="140" t="e">
        <f>SUM(F129:F132)</f>
        <v>#VALUE!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  <c r="FS134" s="75"/>
      <c r="FT134" s="75"/>
      <c r="FU134" s="75"/>
      <c r="FV134" s="75"/>
      <c r="FW134" s="75"/>
      <c r="FX134" s="75"/>
      <c r="FY134" s="75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/>
      <c r="GK134" s="75"/>
      <c r="GL134" s="75"/>
      <c r="GM134" s="75"/>
      <c r="GN134" s="75"/>
      <c r="GO134" s="75"/>
      <c r="GP134" s="75"/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  <c r="HE134" s="75"/>
      <c r="HF134" s="75"/>
      <c r="HG134" s="75"/>
      <c r="HH134" s="75"/>
      <c r="HI134" s="75"/>
      <c r="HJ134" s="75"/>
      <c r="HK134" s="75"/>
      <c r="HL134" s="75"/>
      <c r="HM134" s="75"/>
      <c r="HN134" s="75"/>
      <c r="HO134" s="75"/>
      <c r="HP134" s="75"/>
      <c r="HQ134" s="75"/>
      <c r="HR134" s="75"/>
      <c r="HS134" s="75"/>
      <c r="HT134" s="75"/>
      <c r="HU134" s="75"/>
      <c r="HV134" s="75"/>
    </row>
    <row r="135" spans="1:230" s="76" customFormat="1" ht="12.75">
      <c r="A135" s="228"/>
      <c r="B135" s="89"/>
      <c r="C135" s="88"/>
      <c r="D135" s="94"/>
      <c r="E135" s="78"/>
      <c r="F135" s="229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  <c r="FS135" s="75"/>
      <c r="FT135" s="75"/>
      <c r="FU135" s="75"/>
      <c r="FV135" s="75"/>
      <c r="FW135" s="75"/>
      <c r="FX135" s="75"/>
      <c r="FY135" s="75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/>
      <c r="GK135" s="75"/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  <c r="HE135" s="75"/>
      <c r="HF135" s="75"/>
      <c r="HG135" s="75"/>
      <c r="HH135" s="75"/>
      <c r="HI135" s="75"/>
      <c r="HJ135" s="75"/>
      <c r="HK135" s="75"/>
      <c r="HL135" s="75"/>
      <c r="HM135" s="75"/>
      <c r="HN135" s="75"/>
      <c r="HO135" s="75"/>
      <c r="HP135" s="75"/>
      <c r="HQ135" s="75"/>
      <c r="HR135" s="75"/>
      <c r="HS135" s="75"/>
      <c r="HT135" s="75"/>
      <c r="HU135" s="75"/>
      <c r="HV135" s="75"/>
    </row>
    <row r="136" spans="1:230" s="76" customFormat="1" ht="12.75">
      <c r="A136" s="228"/>
      <c r="B136" s="88" t="s">
        <v>17</v>
      </c>
      <c r="C136" s="88" t="s">
        <v>415</v>
      </c>
      <c r="D136" s="97"/>
      <c r="E136" s="78" t="s">
        <v>470</v>
      </c>
      <c r="F136" s="67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/>
      <c r="GK136" s="75"/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  <c r="HE136" s="75"/>
      <c r="HF136" s="75"/>
      <c r="HG136" s="75"/>
      <c r="HH136" s="75"/>
      <c r="HI136" s="75"/>
      <c r="HJ136" s="75"/>
      <c r="HK136" s="75"/>
      <c r="HL136" s="75"/>
      <c r="HM136" s="75"/>
      <c r="HN136" s="75"/>
      <c r="HO136" s="75"/>
      <c r="HP136" s="75"/>
      <c r="HQ136" s="75"/>
      <c r="HR136" s="75"/>
      <c r="HS136" s="75"/>
      <c r="HT136" s="75"/>
      <c r="HU136" s="75"/>
      <c r="HV136" s="75"/>
    </row>
    <row r="137" spans="1:230" s="76" customFormat="1" ht="12.75">
      <c r="A137" s="228"/>
      <c r="B137" s="89"/>
      <c r="C137" s="154" t="s">
        <v>391</v>
      </c>
      <c r="D137" s="155"/>
      <c r="E137" s="156"/>
      <c r="F137" s="229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  <c r="FS137" s="75"/>
      <c r="FT137" s="75"/>
      <c r="FU137" s="75"/>
      <c r="FV137" s="75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/>
      <c r="GK137" s="75"/>
      <c r="GL137" s="75"/>
      <c r="GM137" s="75"/>
      <c r="GN137" s="75"/>
      <c r="GO137" s="75"/>
      <c r="GP137" s="75"/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  <c r="HE137" s="75"/>
      <c r="HF137" s="75"/>
      <c r="HG137" s="75"/>
      <c r="HH137" s="75"/>
      <c r="HI137" s="75"/>
      <c r="HJ137" s="75"/>
      <c r="HK137" s="75"/>
      <c r="HL137" s="75"/>
      <c r="HM137" s="75"/>
      <c r="HN137" s="75"/>
      <c r="HO137" s="75"/>
      <c r="HP137" s="75"/>
      <c r="HQ137" s="75"/>
      <c r="HR137" s="75"/>
      <c r="HS137" s="75"/>
      <c r="HT137" s="75"/>
      <c r="HU137" s="75"/>
      <c r="HV137" s="75"/>
    </row>
    <row r="138" spans="1:230" s="76" customFormat="1" ht="30.75" customHeight="1">
      <c r="A138" s="228"/>
      <c r="B138" s="89"/>
      <c r="C138" s="282" t="s">
        <v>401</v>
      </c>
      <c r="D138" s="280"/>
      <c r="E138" s="281"/>
      <c r="F138" s="229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  <c r="HE138" s="75"/>
      <c r="HF138" s="75"/>
      <c r="HG138" s="75"/>
      <c r="HH138" s="75"/>
      <c r="HI138" s="75"/>
      <c r="HJ138" s="75"/>
      <c r="HK138" s="75"/>
      <c r="HL138" s="75"/>
      <c r="HM138" s="75"/>
      <c r="HN138" s="75"/>
      <c r="HO138" s="75"/>
      <c r="HP138" s="75"/>
      <c r="HQ138" s="75"/>
      <c r="HR138" s="75"/>
      <c r="HS138" s="75"/>
      <c r="HT138" s="75"/>
      <c r="HU138" s="75"/>
      <c r="HV138" s="75"/>
    </row>
    <row r="139" spans="1:230" s="76" customFormat="1" ht="23.25" customHeight="1">
      <c r="A139" s="231"/>
      <c r="B139" s="88" t="s">
        <v>18</v>
      </c>
      <c r="C139" s="88" t="s">
        <v>416</v>
      </c>
      <c r="D139" s="103"/>
      <c r="E139" s="80"/>
      <c r="F139" s="140" t="e">
        <f>+F136+F134+F126+F120</f>
        <v>#VALUE!</v>
      </c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</row>
    <row r="140" spans="1:230" s="76" customFormat="1" ht="12.75">
      <c r="A140" s="265"/>
      <c r="B140" s="196"/>
      <c r="C140" s="196"/>
      <c r="D140" s="197"/>
      <c r="E140" s="198"/>
      <c r="F140" s="25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/>
      <c r="GK140" s="75"/>
      <c r="GL140" s="75"/>
      <c r="GM140" s="75"/>
      <c r="GN140" s="75"/>
      <c r="GO140" s="75"/>
      <c r="GP140" s="75"/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  <c r="HE140" s="75"/>
      <c r="HF140" s="75"/>
      <c r="HG140" s="75"/>
      <c r="HH140" s="75"/>
      <c r="HI140" s="75"/>
      <c r="HJ140" s="75"/>
      <c r="HK140" s="75"/>
      <c r="HL140" s="75"/>
      <c r="HM140" s="75"/>
      <c r="HN140" s="75"/>
      <c r="HO140" s="75"/>
      <c r="HP140" s="75"/>
      <c r="HQ140" s="75"/>
      <c r="HR140" s="75"/>
      <c r="HS140" s="75"/>
      <c r="HT140" s="75"/>
      <c r="HU140" s="75"/>
      <c r="HV140" s="75"/>
    </row>
    <row r="141" spans="1:230" s="89" customFormat="1" ht="12.75">
      <c r="A141" s="261"/>
      <c r="B141" s="262"/>
      <c r="C141" s="262"/>
      <c r="D141" s="263"/>
      <c r="E141" s="203"/>
      <c r="F141" s="264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  <c r="DV141" s="107"/>
      <c r="DW141" s="107"/>
      <c r="DX141" s="107"/>
      <c r="DY141" s="107"/>
      <c r="DZ141" s="107"/>
      <c r="EA141" s="107"/>
      <c r="EB141" s="107"/>
      <c r="EC141" s="107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  <c r="FU141" s="107"/>
      <c r="FV141" s="107"/>
      <c r="FW141" s="107"/>
      <c r="FX141" s="107"/>
      <c r="FY141" s="107"/>
      <c r="FZ141" s="107"/>
      <c r="GA141" s="107"/>
      <c r="GB141" s="107"/>
      <c r="GC141" s="107"/>
      <c r="GD141" s="107"/>
      <c r="GE141" s="107"/>
      <c r="GF141" s="107"/>
      <c r="GG141" s="107"/>
      <c r="GH141" s="107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</row>
    <row r="142" spans="1:230" s="76" customFormat="1" ht="12.75">
      <c r="A142" s="234" t="s">
        <v>422</v>
      </c>
      <c r="B142" s="88" t="s">
        <v>423</v>
      </c>
      <c r="C142" s="107"/>
      <c r="D142" s="119"/>
      <c r="E142" s="80"/>
      <c r="F142" s="232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</row>
    <row r="143" spans="1:230" s="76" customFormat="1" ht="35.25" customHeight="1">
      <c r="A143" s="226"/>
      <c r="B143" s="70"/>
      <c r="C143" s="71" t="s">
        <v>386</v>
      </c>
      <c r="D143" s="72" t="s">
        <v>384</v>
      </c>
      <c r="E143" s="73" t="s">
        <v>398</v>
      </c>
      <c r="F143" s="74" t="s">
        <v>381</v>
      </c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</row>
    <row r="144" spans="1:230" s="76" customFormat="1" ht="12.75">
      <c r="A144" s="228"/>
      <c r="B144" s="89"/>
      <c r="C144" s="82" t="s">
        <v>424</v>
      </c>
      <c r="D144" s="66"/>
      <c r="E144" s="67"/>
      <c r="F144" s="140">
        <f aca="true" t="shared" si="3" ref="F144:F161">+D144*E144</f>
        <v>0</v>
      </c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  <c r="HE144" s="75"/>
      <c r="HF144" s="75"/>
      <c r="HG144" s="75"/>
      <c r="HH144" s="75"/>
      <c r="HI144" s="75"/>
      <c r="HJ144" s="75"/>
      <c r="HK144" s="75"/>
      <c r="HL144" s="75"/>
      <c r="HM144" s="75"/>
      <c r="HN144" s="75"/>
      <c r="HO144" s="75"/>
      <c r="HP144" s="75"/>
      <c r="HQ144" s="75"/>
      <c r="HR144" s="75"/>
      <c r="HS144" s="75"/>
      <c r="HT144" s="75"/>
      <c r="HU144" s="75"/>
      <c r="HV144" s="75"/>
    </row>
    <row r="145" spans="1:230" s="76" customFormat="1" ht="12.75">
      <c r="A145" s="228"/>
      <c r="B145" s="88" t="s">
        <v>2</v>
      </c>
      <c r="C145" s="82" t="s">
        <v>425</v>
      </c>
      <c r="D145" s="66"/>
      <c r="E145" s="67"/>
      <c r="F145" s="140">
        <f>+D145*E145</f>
        <v>0</v>
      </c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</row>
    <row r="146" spans="1:230" s="76" customFormat="1" ht="12.75">
      <c r="A146" s="228"/>
      <c r="B146" s="88" t="s">
        <v>2</v>
      </c>
      <c r="C146" s="117" t="s">
        <v>24</v>
      </c>
      <c r="D146" s="66"/>
      <c r="E146" s="67"/>
      <c r="F146" s="140">
        <f t="shared" si="3"/>
        <v>0</v>
      </c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  <c r="FS146" s="75"/>
      <c r="FT146" s="75"/>
      <c r="FU146" s="75"/>
      <c r="FV146" s="75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/>
      <c r="GK146" s="75"/>
      <c r="GL146" s="75"/>
      <c r="GM146" s="75"/>
      <c r="GN146" s="75"/>
      <c r="GO146" s="75"/>
      <c r="GP146" s="75"/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  <c r="HE146" s="75"/>
      <c r="HF146" s="75"/>
      <c r="HG146" s="75"/>
      <c r="HH146" s="75"/>
      <c r="HI146" s="75"/>
      <c r="HJ146" s="75"/>
      <c r="HK146" s="75"/>
      <c r="HL146" s="75"/>
      <c r="HM146" s="75"/>
      <c r="HN146" s="75"/>
      <c r="HO146" s="75"/>
      <c r="HP146" s="75"/>
      <c r="HQ146" s="75"/>
      <c r="HR146" s="75"/>
      <c r="HS146" s="75"/>
      <c r="HT146" s="75"/>
      <c r="HU146" s="75"/>
      <c r="HV146" s="75"/>
    </row>
    <row r="147" spans="1:230" s="76" customFormat="1" ht="12.75">
      <c r="A147" s="228"/>
      <c r="B147" s="89"/>
      <c r="C147" s="117" t="s">
        <v>25</v>
      </c>
      <c r="D147" s="66"/>
      <c r="E147" s="67"/>
      <c r="F147" s="140">
        <f t="shared" si="3"/>
        <v>0</v>
      </c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  <c r="FS147" s="75"/>
      <c r="FT147" s="75"/>
      <c r="FU147" s="75"/>
      <c r="FV147" s="75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/>
      <c r="GK147" s="75"/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  <c r="HE147" s="75"/>
      <c r="HF147" s="75"/>
      <c r="HG147" s="75"/>
      <c r="HH147" s="75"/>
      <c r="HI147" s="75"/>
      <c r="HJ147" s="75"/>
      <c r="HK147" s="75"/>
      <c r="HL147" s="75"/>
      <c r="HM147" s="75"/>
      <c r="HN147" s="75"/>
      <c r="HO147" s="75"/>
      <c r="HP147" s="75"/>
      <c r="HQ147" s="75"/>
      <c r="HR147" s="75"/>
      <c r="HS147" s="75"/>
      <c r="HT147" s="75"/>
      <c r="HU147" s="75"/>
      <c r="HV147" s="75"/>
    </row>
    <row r="148" spans="1:230" s="76" customFormat="1" ht="12.75">
      <c r="A148" s="228"/>
      <c r="B148" s="89"/>
      <c r="C148" s="117" t="s">
        <v>426</v>
      </c>
      <c r="D148" s="66"/>
      <c r="E148" s="67"/>
      <c r="F148" s="140">
        <f>+D148*E148</f>
        <v>0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  <c r="FS148" s="75"/>
      <c r="FT148" s="75"/>
      <c r="FU148" s="75"/>
      <c r="FV148" s="75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/>
      <c r="GK148" s="75"/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  <c r="HE148" s="75"/>
      <c r="HF148" s="75"/>
      <c r="HG148" s="75"/>
      <c r="HH148" s="75"/>
      <c r="HI148" s="75"/>
      <c r="HJ148" s="75"/>
      <c r="HK148" s="75"/>
      <c r="HL148" s="75"/>
      <c r="HM148" s="75"/>
      <c r="HN148" s="75"/>
      <c r="HO148" s="75"/>
      <c r="HP148" s="75"/>
      <c r="HQ148" s="75"/>
      <c r="HR148" s="75"/>
      <c r="HS148" s="75"/>
      <c r="HT148" s="75"/>
      <c r="HU148" s="75"/>
      <c r="HV148" s="75"/>
    </row>
    <row r="149" spans="1:230" s="76" customFormat="1" ht="12.75">
      <c r="A149" s="228"/>
      <c r="B149" s="89"/>
      <c r="C149" s="117" t="s">
        <v>26</v>
      </c>
      <c r="D149" s="66"/>
      <c r="E149" s="67"/>
      <c r="F149" s="140">
        <f t="shared" si="3"/>
        <v>0</v>
      </c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  <c r="HE149" s="75"/>
      <c r="HF149" s="75"/>
      <c r="HG149" s="75"/>
      <c r="HH149" s="75"/>
      <c r="HI149" s="75"/>
      <c r="HJ149" s="75"/>
      <c r="HK149" s="75"/>
      <c r="HL149" s="75"/>
      <c r="HM149" s="75"/>
      <c r="HN149" s="75"/>
      <c r="HO149" s="75"/>
      <c r="HP149" s="75"/>
      <c r="HQ149" s="75"/>
      <c r="HR149" s="75"/>
      <c r="HS149" s="75"/>
      <c r="HT149" s="75"/>
      <c r="HU149" s="75"/>
      <c r="HV149" s="75"/>
    </row>
    <row r="150" spans="1:230" s="76" customFormat="1" ht="12.75">
      <c r="A150" s="228"/>
      <c r="B150" s="88" t="s">
        <v>2</v>
      </c>
      <c r="C150" s="82" t="s">
        <v>27</v>
      </c>
      <c r="D150" s="66"/>
      <c r="E150" s="67"/>
      <c r="F150" s="140">
        <f t="shared" si="3"/>
        <v>0</v>
      </c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  <c r="HE150" s="75"/>
      <c r="HF150" s="75"/>
      <c r="HG150" s="75"/>
      <c r="HH150" s="75"/>
      <c r="HI150" s="75"/>
      <c r="HJ150" s="75"/>
      <c r="HK150" s="75"/>
      <c r="HL150" s="75"/>
      <c r="HM150" s="75"/>
      <c r="HN150" s="75"/>
      <c r="HO150" s="75"/>
      <c r="HP150" s="75"/>
      <c r="HQ150" s="75"/>
      <c r="HR150" s="75"/>
      <c r="HS150" s="75"/>
      <c r="HT150" s="75"/>
      <c r="HU150" s="75"/>
      <c r="HV150" s="75"/>
    </row>
    <row r="151" spans="1:230" s="76" customFormat="1" ht="12.75">
      <c r="A151" s="228"/>
      <c r="B151" s="89"/>
      <c r="C151" s="82" t="s">
        <v>480</v>
      </c>
      <c r="D151" s="66"/>
      <c r="E151" s="67"/>
      <c r="F151" s="140">
        <f>+D151*E151</f>
        <v>0</v>
      </c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/>
      <c r="GK151" s="75"/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  <c r="HE151" s="75"/>
      <c r="HF151" s="75"/>
      <c r="HG151" s="75"/>
      <c r="HH151" s="75"/>
      <c r="HI151" s="75"/>
      <c r="HJ151" s="75"/>
      <c r="HK151" s="75"/>
      <c r="HL151" s="75"/>
      <c r="HM151" s="75"/>
      <c r="HN151" s="75"/>
      <c r="HO151" s="75"/>
      <c r="HP151" s="75"/>
      <c r="HQ151" s="75"/>
      <c r="HR151" s="75"/>
      <c r="HS151" s="75"/>
      <c r="HT151" s="75"/>
      <c r="HU151" s="75"/>
      <c r="HV151" s="75"/>
    </row>
    <row r="152" spans="1:230" s="76" customFormat="1" ht="12.75">
      <c r="A152" s="228"/>
      <c r="B152" s="89"/>
      <c r="C152" s="117" t="s">
        <v>427</v>
      </c>
      <c r="D152" s="66"/>
      <c r="E152" s="67"/>
      <c r="F152" s="140">
        <f t="shared" si="3"/>
        <v>0</v>
      </c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</row>
    <row r="153" spans="1:230" s="76" customFormat="1" ht="12.75">
      <c r="A153" s="228"/>
      <c r="B153" s="89"/>
      <c r="C153" s="82" t="s">
        <v>9</v>
      </c>
      <c r="D153" s="66"/>
      <c r="E153" s="67"/>
      <c r="F153" s="140">
        <f t="shared" si="3"/>
        <v>0</v>
      </c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/>
      <c r="GK153" s="75"/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  <c r="HE153" s="75"/>
      <c r="HF153" s="75"/>
      <c r="HG153" s="75"/>
      <c r="HH153" s="75"/>
      <c r="HI153" s="75"/>
      <c r="HJ153" s="75"/>
      <c r="HK153" s="75"/>
      <c r="HL153" s="75"/>
      <c r="HM153" s="75"/>
      <c r="HN153" s="75"/>
      <c r="HO153" s="75"/>
      <c r="HP153" s="75"/>
      <c r="HQ153" s="75"/>
      <c r="HR153" s="75"/>
      <c r="HS153" s="75"/>
      <c r="HT153" s="75"/>
      <c r="HU153" s="75"/>
      <c r="HV153" s="75"/>
    </row>
    <row r="154" spans="1:230" s="76" customFormat="1" ht="12.75">
      <c r="A154" s="228"/>
      <c r="B154" s="89"/>
      <c r="C154" s="82" t="s">
        <v>10</v>
      </c>
      <c r="D154" s="66"/>
      <c r="E154" s="67"/>
      <c r="F154" s="140">
        <f t="shared" si="3"/>
        <v>0</v>
      </c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/>
      <c r="GK154" s="75"/>
      <c r="GL154" s="75"/>
      <c r="GM154" s="75"/>
      <c r="GN154" s="75"/>
      <c r="GO154" s="75"/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  <c r="HE154" s="75"/>
      <c r="HF154" s="75"/>
      <c r="HG154" s="75"/>
      <c r="HH154" s="75"/>
      <c r="HI154" s="75"/>
      <c r="HJ154" s="75"/>
      <c r="HK154" s="75"/>
      <c r="HL154" s="75"/>
      <c r="HM154" s="75"/>
      <c r="HN154" s="75"/>
      <c r="HO154" s="75"/>
      <c r="HP154" s="75"/>
      <c r="HQ154" s="75"/>
      <c r="HR154" s="75"/>
      <c r="HS154" s="75"/>
      <c r="HT154" s="75"/>
      <c r="HU154" s="75"/>
      <c r="HV154" s="75"/>
    </row>
    <row r="155" spans="1:230" s="76" customFormat="1" ht="12.75">
      <c r="A155" s="228"/>
      <c r="B155" s="89"/>
      <c r="C155" s="82" t="s">
        <v>428</v>
      </c>
      <c r="D155" s="66"/>
      <c r="E155" s="67"/>
      <c r="F155" s="140">
        <f t="shared" si="3"/>
        <v>0</v>
      </c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  <c r="HE155" s="75"/>
      <c r="HF155" s="75"/>
      <c r="HG155" s="75"/>
      <c r="HH155" s="75"/>
      <c r="HI155" s="75"/>
      <c r="HJ155" s="75"/>
      <c r="HK155" s="75"/>
      <c r="HL155" s="75"/>
      <c r="HM155" s="75"/>
      <c r="HN155" s="75"/>
      <c r="HO155" s="75"/>
      <c r="HP155" s="75"/>
      <c r="HQ155" s="75"/>
      <c r="HR155" s="75"/>
      <c r="HS155" s="75"/>
      <c r="HT155" s="75"/>
      <c r="HU155" s="75"/>
      <c r="HV155" s="75"/>
    </row>
    <row r="156" spans="1:230" s="76" customFormat="1" ht="12.75">
      <c r="A156" s="228"/>
      <c r="B156" s="89"/>
      <c r="C156" s="82" t="s">
        <v>467</v>
      </c>
      <c r="D156" s="66"/>
      <c r="E156" s="67"/>
      <c r="F156" s="140">
        <f t="shared" si="3"/>
        <v>0</v>
      </c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</row>
    <row r="157" spans="1:230" s="76" customFormat="1" ht="12.75">
      <c r="A157" s="228"/>
      <c r="B157" s="89"/>
      <c r="C157" s="117" t="s">
        <v>469</v>
      </c>
      <c r="D157" s="66"/>
      <c r="E157" s="67"/>
      <c r="F157" s="140">
        <f t="shared" si="3"/>
        <v>0</v>
      </c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</row>
    <row r="158" spans="1:230" s="76" customFormat="1" ht="12.75">
      <c r="A158" s="228"/>
      <c r="B158" s="89"/>
      <c r="C158" s="117" t="s">
        <v>468</v>
      </c>
      <c r="D158" s="66"/>
      <c r="E158" s="67"/>
      <c r="F158" s="140">
        <f t="shared" si="3"/>
        <v>0</v>
      </c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  <c r="HE158" s="75"/>
      <c r="HF158" s="75"/>
      <c r="HG158" s="75"/>
      <c r="HH158" s="75"/>
      <c r="HI158" s="75"/>
      <c r="HJ158" s="75"/>
      <c r="HK158" s="75"/>
      <c r="HL158" s="75"/>
      <c r="HM158" s="75"/>
      <c r="HN158" s="75"/>
      <c r="HO158" s="75"/>
      <c r="HP158" s="75"/>
      <c r="HQ158" s="75"/>
      <c r="HR158" s="75"/>
      <c r="HS158" s="75"/>
      <c r="HT158" s="75"/>
      <c r="HU158" s="75"/>
      <c r="HV158" s="75"/>
    </row>
    <row r="159" spans="1:230" s="76" customFormat="1" ht="12.75">
      <c r="A159" s="228"/>
      <c r="B159" s="89"/>
      <c r="C159" s="83" t="s">
        <v>166</v>
      </c>
      <c r="D159" s="66"/>
      <c r="E159" s="67"/>
      <c r="F159" s="140">
        <f t="shared" si="3"/>
        <v>0</v>
      </c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5"/>
      <c r="FV159" s="75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/>
      <c r="GK159" s="75"/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  <c r="HE159" s="75"/>
      <c r="HF159" s="75"/>
      <c r="HG159" s="75"/>
      <c r="HH159" s="75"/>
      <c r="HI159" s="75"/>
      <c r="HJ159" s="75"/>
      <c r="HK159" s="75"/>
      <c r="HL159" s="75"/>
      <c r="HM159" s="75"/>
      <c r="HN159" s="75"/>
      <c r="HO159" s="75"/>
      <c r="HP159" s="75"/>
      <c r="HQ159" s="75"/>
      <c r="HR159" s="75"/>
      <c r="HS159" s="75"/>
      <c r="HT159" s="75"/>
      <c r="HU159" s="75"/>
      <c r="HV159" s="75"/>
    </row>
    <row r="160" spans="1:230" s="76" customFormat="1" ht="12.75">
      <c r="A160" s="228"/>
      <c r="B160" s="89"/>
      <c r="C160" s="83" t="s">
        <v>166</v>
      </c>
      <c r="D160" s="66"/>
      <c r="E160" s="67"/>
      <c r="F160" s="140">
        <f t="shared" si="3"/>
        <v>0</v>
      </c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  <c r="HE160" s="75"/>
      <c r="HF160" s="75"/>
      <c r="HG160" s="75"/>
      <c r="HH160" s="75"/>
      <c r="HI160" s="75"/>
      <c r="HJ160" s="75"/>
      <c r="HK160" s="75"/>
      <c r="HL160" s="75"/>
      <c r="HM160" s="75"/>
      <c r="HN160" s="75"/>
      <c r="HO160" s="75"/>
      <c r="HP160" s="75"/>
      <c r="HQ160" s="75"/>
      <c r="HR160" s="75"/>
      <c r="HS160" s="75"/>
      <c r="HT160" s="75"/>
      <c r="HU160" s="75"/>
      <c r="HV160" s="75"/>
    </row>
    <row r="161" spans="1:230" s="76" customFormat="1" ht="12.75">
      <c r="A161" s="228"/>
      <c r="B161" s="89"/>
      <c r="C161" s="83" t="s">
        <v>166</v>
      </c>
      <c r="D161" s="66"/>
      <c r="E161" s="67"/>
      <c r="F161" s="140">
        <f t="shared" si="3"/>
        <v>0</v>
      </c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  <c r="HE161" s="75"/>
      <c r="HF161" s="75"/>
      <c r="HG161" s="75"/>
      <c r="HH161" s="75"/>
      <c r="HI161" s="75"/>
      <c r="HJ161" s="75"/>
      <c r="HK161" s="75"/>
      <c r="HL161" s="75"/>
      <c r="HM161" s="75"/>
      <c r="HN161" s="75"/>
      <c r="HO161" s="75"/>
      <c r="HP161" s="75"/>
      <c r="HQ161" s="75"/>
      <c r="HR161" s="75"/>
      <c r="HS161" s="75"/>
      <c r="HT161" s="75"/>
      <c r="HU161" s="75"/>
      <c r="HV161" s="75"/>
    </row>
    <row r="162" spans="1:230" s="76" customFormat="1" ht="12.75">
      <c r="A162" s="228"/>
      <c r="B162" s="89"/>
      <c r="C162" s="88"/>
      <c r="D162" s="94"/>
      <c r="E162" s="78"/>
      <c r="F162" s="229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  <c r="HE162" s="75"/>
      <c r="HF162" s="75"/>
      <c r="HG162" s="75"/>
      <c r="HH162" s="75"/>
      <c r="HI162" s="75"/>
      <c r="HJ162" s="75"/>
      <c r="HK162" s="75"/>
      <c r="HL162" s="75"/>
      <c r="HM162" s="75"/>
      <c r="HN162" s="75"/>
      <c r="HO162" s="75"/>
      <c r="HP162" s="75"/>
      <c r="HQ162" s="75"/>
      <c r="HR162" s="75"/>
      <c r="HS162" s="75"/>
      <c r="HT162" s="75"/>
      <c r="HU162" s="75"/>
      <c r="HV162" s="75"/>
    </row>
    <row r="163" spans="1:230" s="76" customFormat="1" ht="12.75">
      <c r="A163" s="228"/>
      <c r="B163" s="89"/>
      <c r="C163" s="80" t="s">
        <v>352</v>
      </c>
      <c r="D163" s="145">
        <f>SUM(D144:D161)</f>
        <v>0</v>
      </c>
      <c r="E163" s="78" t="s">
        <v>357</v>
      </c>
      <c r="F163" s="146">
        <f>SUM(F144:F161)</f>
        <v>0</v>
      </c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  <c r="HE163" s="75"/>
      <c r="HF163" s="75"/>
      <c r="HG163" s="75"/>
      <c r="HH163" s="75"/>
      <c r="HI163" s="75"/>
      <c r="HJ163" s="75"/>
      <c r="HK163" s="75"/>
      <c r="HL163" s="75"/>
      <c r="HM163" s="75"/>
      <c r="HN163" s="75"/>
      <c r="HO163" s="75"/>
      <c r="HP163" s="75"/>
      <c r="HQ163" s="75"/>
      <c r="HR163" s="75"/>
      <c r="HS163" s="75"/>
      <c r="HT163" s="75"/>
      <c r="HU163" s="75"/>
      <c r="HV163" s="75"/>
    </row>
    <row r="164" spans="1:230" s="76" customFormat="1" ht="12.75">
      <c r="A164" s="228"/>
      <c r="B164" s="95"/>
      <c r="C164" s="88"/>
      <c r="D164" s="94"/>
      <c r="E164" s="78"/>
      <c r="F164" s="229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  <c r="FS164" s="75"/>
      <c r="FT164" s="75"/>
      <c r="FU164" s="75"/>
      <c r="FV164" s="75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/>
      <c r="GK164" s="75"/>
      <c r="GL164" s="75"/>
      <c r="GM164" s="75"/>
      <c r="GN164" s="75"/>
      <c r="GO164" s="75"/>
      <c r="GP164" s="75"/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  <c r="HE164" s="75"/>
      <c r="HF164" s="75"/>
      <c r="HG164" s="75"/>
      <c r="HH164" s="75"/>
      <c r="HI164" s="75"/>
      <c r="HJ164" s="75"/>
      <c r="HK164" s="75"/>
      <c r="HL164" s="75"/>
      <c r="HM164" s="75"/>
      <c r="HN164" s="75"/>
      <c r="HO164" s="75"/>
      <c r="HP164" s="75"/>
      <c r="HQ164" s="75"/>
      <c r="HR164" s="75"/>
      <c r="HS164" s="75"/>
      <c r="HT164" s="75"/>
      <c r="HU164" s="75"/>
      <c r="HV164" s="75"/>
    </row>
    <row r="165" spans="1:230" s="76" customFormat="1" ht="12.75">
      <c r="A165" s="228"/>
      <c r="B165" s="88" t="s">
        <v>12</v>
      </c>
      <c r="C165" s="96" t="s">
        <v>13</v>
      </c>
      <c r="D165" s="97"/>
      <c r="E165" s="78"/>
      <c r="F165" s="230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  <c r="HE165" s="75"/>
      <c r="HF165" s="75"/>
      <c r="HG165" s="75"/>
      <c r="HH165" s="75"/>
      <c r="HI165" s="75"/>
      <c r="HJ165" s="75"/>
      <c r="HK165" s="75"/>
      <c r="HL165" s="75"/>
      <c r="HM165" s="75"/>
      <c r="HN165" s="75"/>
      <c r="HO165" s="75"/>
      <c r="HP165" s="75"/>
      <c r="HQ165" s="75"/>
      <c r="HR165" s="75"/>
      <c r="HS165" s="75"/>
      <c r="HT165" s="75"/>
      <c r="HU165" s="75"/>
      <c r="HV165" s="75"/>
    </row>
    <row r="166" spans="1:230" s="76" customFormat="1" ht="18" customHeight="1">
      <c r="A166" s="228"/>
      <c r="B166" s="88"/>
      <c r="C166" s="277" t="s">
        <v>412</v>
      </c>
      <c r="D166" s="278"/>
      <c r="E166" s="104" t="s">
        <v>472</v>
      </c>
      <c r="F166" s="141" t="e">
        <f>F163*E166</f>
        <v>#VALUE!</v>
      </c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  <c r="FS166" s="75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/>
      <c r="GK166" s="75"/>
      <c r="GL166" s="75"/>
      <c r="GM166" s="75"/>
      <c r="GN166" s="75"/>
      <c r="GO166" s="75"/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  <c r="HE166" s="75"/>
      <c r="HF166" s="75"/>
      <c r="HG166" s="75"/>
      <c r="HH166" s="75"/>
      <c r="HI166" s="75"/>
      <c r="HJ166" s="75"/>
      <c r="HK166" s="75"/>
      <c r="HL166" s="75"/>
      <c r="HM166" s="75"/>
      <c r="HN166" s="75"/>
      <c r="HO166" s="75"/>
      <c r="HP166" s="75"/>
      <c r="HQ166" s="75"/>
      <c r="HR166" s="75"/>
      <c r="HS166" s="75"/>
      <c r="HT166" s="75"/>
      <c r="HU166" s="75"/>
      <c r="HV166" s="75"/>
    </row>
    <row r="167" spans="1:230" s="76" customFormat="1" ht="18" customHeight="1">
      <c r="A167" s="228"/>
      <c r="B167" s="88"/>
      <c r="C167" s="277" t="s">
        <v>413</v>
      </c>
      <c r="D167" s="278"/>
      <c r="E167" s="142" t="e">
        <f>+F167/D163</f>
        <v>#VALUE!</v>
      </c>
      <c r="F167" s="116" t="s">
        <v>474</v>
      </c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/>
      <c r="GK167" s="75"/>
      <c r="GL167" s="75"/>
      <c r="GM167" s="75"/>
      <c r="GN167" s="75"/>
      <c r="GO167" s="75"/>
      <c r="GP167" s="75"/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  <c r="HE167" s="75"/>
      <c r="HF167" s="75"/>
      <c r="HG167" s="75"/>
      <c r="HH167" s="75"/>
      <c r="HI167" s="75"/>
      <c r="HJ167" s="75"/>
      <c r="HK167" s="75"/>
      <c r="HL167" s="75"/>
      <c r="HM167" s="75"/>
      <c r="HN167" s="75"/>
      <c r="HO167" s="75"/>
      <c r="HP167" s="75"/>
      <c r="HQ167" s="75"/>
      <c r="HR167" s="75"/>
      <c r="HS167" s="75"/>
      <c r="HT167" s="75"/>
      <c r="HU167" s="75"/>
      <c r="HV167" s="75"/>
    </row>
    <row r="168" spans="1:230" s="76" customFormat="1" ht="12.75">
      <c r="A168" s="228"/>
      <c r="B168" s="88"/>
      <c r="C168" s="96"/>
      <c r="D168" s="97"/>
      <c r="E168" s="78"/>
      <c r="F168" s="230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  <c r="HE168" s="75"/>
      <c r="HF168" s="75"/>
      <c r="HG168" s="75"/>
      <c r="HH168" s="75"/>
      <c r="HI168" s="75"/>
      <c r="HJ168" s="75"/>
      <c r="HK168" s="75"/>
      <c r="HL168" s="75"/>
      <c r="HM168" s="75"/>
      <c r="HN168" s="75"/>
      <c r="HO168" s="75"/>
      <c r="HP168" s="75"/>
      <c r="HQ168" s="75"/>
      <c r="HR168" s="75"/>
      <c r="HS168" s="75"/>
      <c r="HT168" s="75"/>
      <c r="HU168" s="75"/>
      <c r="HV168" s="75"/>
    </row>
    <row r="169" spans="1:230" s="76" customFormat="1" ht="12.75">
      <c r="A169" s="228"/>
      <c r="B169" s="88"/>
      <c r="C169" s="70" t="s">
        <v>156</v>
      </c>
      <c r="D169" s="98"/>
      <c r="E169" s="89"/>
      <c r="F169" s="143" t="e">
        <f>+F167+F166</f>
        <v>#VALUE!</v>
      </c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  <c r="FS169" s="75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/>
      <c r="GK169" s="75"/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  <c r="HE169" s="75"/>
      <c r="HF169" s="75"/>
      <c r="HG169" s="75"/>
      <c r="HH169" s="75"/>
      <c r="HI169" s="75"/>
      <c r="HJ169" s="75"/>
      <c r="HK169" s="75"/>
      <c r="HL169" s="75"/>
      <c r="HM169" s="75"/>
      <c r="HN169" s="75"/>
      <c r="HO169" s="75"/>
      <c r="HP169" s="75"/>
      <c r="HQ169" s="75"/>
      <c r="HR169" s="75"/>
      <c r="HS169" s="75"/>
      <c r="HT169" s="75"/>
      <c r="HU169" s="75"/>
      <c r="HV169" s="75"/>
    </row>
    <row r="170" spans="1:230" s="76" customFormat="1" ht="12.75">
      <c r="A170" s="228"/>
      <c r="B170" s="95"/>
      <c r="C170" s="70"/>
      <c r="D170" s="94"/>
      <c r="E170" s="89"/>
      <c r="F170" s="230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5"/>
      <c r="EF170" s="75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  <c r="FS170" s="75"/>
      <c r="FT170" s="75"/>
      <c r="FU170" s="75"/>
      <c r="FV170" s="75"/>
      <c r="FW170" s="75"/>
      <c r="FX170" s="75"/>
      <c r="FY170" s="75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/>
      <c r="GK170" s="75"/>
      <c r="GL170" s="75"/>
      <c r="GM170" s="75"/>
      <c r="GN170" s="75"/>
      <c r="GO170" s="75"/>
      <c r="GP170" s="75"/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  <c r="HE170" s="75"/>
      <c r="HF170" s="75"/>
      <c r="HG170" s="75"/>
      <c r="HH170" s="75"/>
      <c r="HI170" s="75"/>
      <c r="HJ170" s="75"/>
      <c r="HK170" s="75"/>
      <c r="HL170" s="75"/>
      <c r="HM170" s="75"/>
      <c r="HN170" s="75"/>
      <c r="HO170" s="75"/>
      <c r="HP170" s="75"/>
      <c r="HQ170" s="75"/>
      <c r="HR170" s="75"/>
      <c r="HS170" s="75"/>
      <c r="HT170" s="75"/>
      <c r="HU170" s="75"/>
      <c r="HV170" s="75"/>
    </row>
    <row r="171" spans="1:230" s="76" customFormat="1" ht="12.75">
      <c r="A171" s="228"/>
      <c r="B171" s="88" t="s">
        <v>14</v>
      </c>
      <c r="C171" s="96" t="s">
        <v>15</v>
      </c>
      <c r="D171" s="99"/>
      <c r="E171" s="78"/>
      <c r="F171" s="229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  <c r="FS171" s="75"/>
      <c r="FT171" s="75"/>
      <c r="FU171" s="75"/>
      <c r="FV171" s="75"/>
      <c r="FW171" s="75"/>
      <c r="FX171" s="75"/>
      <c r="FY171" s="75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/>
      <c r="GK171" s="75"/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  <c r="HE171" s="75"/>
      <c r="HF171" s="75"/>
      <c r="HG171" s="75"/>
      <c r="HH171" s="75"/>
      <c r="HI171" s="75"/>
      <c r="HJ171" s="75"/>
      <c r="HK171" s="75"/>
      <c r="HL171" s="75"/>
      <c r="HM171" s="75"/>
      <c r="HN171" s="75"/>
      <c r="HO171" s="75"/>
      <c r="HP171" s="75"/>
      <c r="HQ171" s="75"/>
      <c r="HR171" s="75"/>
      <c r="HS171" s="75"/>
      <c r="HT171" s="75"/>
      <c r="HU171" s="75"/>
      <c r="HV171" s="75"/>
    </row>
    <row r="172" spans="1:230" s="76" customFormat="1" ht="12.75">
      <c r="A172" s="228"/>
      <c r="B172" s="89"/>
      <c r="C172" s="107" t="s">
        <v>388</v>
      </c>
      <c r="D172" s="94"/>
      <c r="E172" s="105" t="s">
        <v>472</v>
      </c>
      <c r="F172" s="144" t="e">
        <f>SUM(F163+F169)*E172*-1</f>
        <v>#VALUE!</v>
      </c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  <c r="FS172" s="75"/>
      <c r="FT172" s="75"/>
      <c r="FU172" s="75"/>
      <c r="FV172" s="75"/>
      <c r="FW172" s="75"/>
      <c r="FX172" s="75"/>
      <c r="FY172" s="75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/>
      <c r="GK172" s="75"/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  <c r="HE172" s="75"/>
      <c r="HF172" s="75"/>
      <c r="HG172" s="75"/>
      <c r="HH172" s="75"/>
      <c r="HI172" s="75"/>
      <c r="HJ172" s="75"/>
      <c r="HK172" s="75"/>
      <c r="HL172" s="75"/>
      <c r="HM172" s="75"/>
      <c r="HN172" s="75"/>
      <c r="HO172" s="75"/>
      <c r="HP172" s="75"/>
      <c r="HQ172" s="75"/>
      <c r="HR172" s="75"/>
      <c r="HS172" s="75"/>
      <c r="HT172" s="75"/>
      <c r="HU172" s="75"/>
      <c r="HV172" s="75"/>
    </row>
    <row r="173" spans="1:230" s="76" customFormat="1" ht="12.75">
      <c r="A173" s="228"/>
      <c r="B173" s="89"/>
      <c r="C173" s="107" t="s">
        <v>389</v>
      </c>
      <c r="D173" s="94"/>
      <c r="E173" s="78"/>
      <c r="F173" s="87">
        <v>0</v>
      </c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/>
      <c r="GK173" s="75"/>
      <c r="GL173" s="75"/>
      <c r="GM173" s="75"/>
      <c r="GN173" s="75"/>
      <c r="GO173" s="75"/>
      <c r="GP173" s="75"/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  <c r="HE173" s="75"/>
      <c r="HF173" s="75"/>
      <c r="HG173" s="75"/>
      <c r="HH173" s="75"/>
      <c r="HI173" s="75"/>
      <c r="HJ173" s="75"/>
      <c r="HK173" s="75"/>
      <c r="HL173" s="75"/>
      <c r="HM173" s="75"/>
      <c r="HN173" s="75"/>
      <c r="HO173" s="75"/>
      <c r="HP173" s="75"/>
      <c r="HQ173" s="75"/>
      <c r="HR173" s="75"/>
      <c r="HS173" s="75"/>
      <c r="HT173" s="75"/>
      <c r="HU173" s="75"/>
      <c r="HV173" s="75"/>
    </row>
    <row r="174" spans="1:230" s="76" customFormat="1" ht="12.75">
      <c r="A174" s="228"/>
      <c r="B174" s="89"/>
      <c r="C174" s="107" t="s">
        <v>390</v>
      </c>
      <c r="D174" s="97"/>
      <c r="E174" s="78"/>
      <c r="F174" s="87">
        <v>0</v>
      </c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/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  <c r="HE174" s="75"/>
      <c r="HF174" s="75"/>
      <c r="HG174" s="75"/>
      <c r="HH174" s="75"/>
      <c r="HI174" s="75"/>
      <c r="HJ174" s="75"/>
      <c r="HK174" s="75"/>
      <c r="HL174" s="75"/>
      <c r="HM174" s="75"/>
      <c r="HN174" s="75"/>
      <c r="HO174" s="75"/>
      <c r="HP174" s="75"/>
      <c r="HQ174" s="75"/>
      <c r="HR174" s="75"/>
      <c r="HS174" s="75"/>
      <c r="HT174" s="75"/>
      <c r="HU174" s="75"/>
      <c r="HV174" s="75"/>
    </row>
    <row r="175" spans="1:230" s="76" customFormat="1" ht="12.75">
      <c r="A175" s="228"/>
      <c r="B175" s="89"/>
      <c r="C175" s="107" t="s">
        <v>16</v>
      </c>
      <c r="D175" s="94"/>
      <c r="E175" s="78"/>
      <c r="F175" s="87">
        <v>0</v>
      </c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  <c r="HE175" s="75"/>
      <c r="HF175" s="75"/>
      <c r="HG175" s="75"/>
      <c r="HH175" s="75"/>
      <c r="HI175" s="75"/>
      <c r="HJ175" s="75"/>
      <c r="HK175" s="75"/>
      <c r="HL175" s="75"/>
      <c r="HM175" s="75"/>
      <c r="HN175" s="75"/>
      <c r="HO175" s="75"/>
      <c r="HP175" s="75"/>
      <c r="HQ175" s="75"/>
      <c r="HR175" s="75"/>
      <c r="HS175" s="75"/>
      <c r="HT175" s="75"/>
      <c r="HU175" s="75"/>
      <c r="HV175" s="75"/>
    </row>
    <row r="176" spans="1:230" s="76" customFormat="1" ht="12.75">
      <c r="A176" s="228"/>
      <c r="B176" s="89"/>
      <c r="C176" s="96"/>
      <c r="D176" s="97"/>
      <c r="E176" s="78"/>
      <c r="F176" s="229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  <c r="FS176" s="75"/>
      <c r="FT176" s="75"/>
      <c r="FU176" s="75"/>
      <c r="FV176" s="75"/>
      <c r="FW176" s="75"/>
      <c r="FX176" s="75"/>
      <c r="FY176" s="75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/>
      <c r="GO176" s="75"/>
      <c r="GP176" s="75"/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  <c r="HE176" s="75"/>
      <c r="HF176" s="75"/>
      <c r="HG176" s="75"/>
      <c r="HH176" s="75"/>
      <c r="HI176" s="75"/>
      <c r="HJ176" s="75"/>
      <c r="HK176" s="75"/>
      <c r="HL176" s="75"/>
      <c r="HM176" s="75"/>
      <c r="HN176" s="75"/>
      <c r="HO176" s="75"/>
      <c r="HP176" s="75"/>
      <c r="HQ176" s="75"/>
      <c r="HR176" s="75"/>
      <c r="HS176" s="75"/>
      <c r="HT176" s="75"/>
      <c r="HU176" s="75"/>
      <c r="HV176" s="75"/>
    </row>
    <row r="177" spans="1:230" s="76" customFormat="1" ht="12.75">
      <c r="A177" s="228"/>
      <c r="B177" s="89"/>
      <c r="C177" s="88" t="s">
        <v>414</v>
      </c>
      <c r="D177" s="94"/>
      <c r="E177" s="78"/>
      <c r="F177" s="140" t="e">
        <f>SUM(F172:F175)</f>
        <v>#VALUE!</v>
      </c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  <c r="FS177" s="75"/>
      <c r="FT177" s="75"/>
      <c r="FU177" s="75"/>
      <c r="FV177" s="75"/>
      <c r="FW177" s="75"/>
      <c r="FX177" s="75"/>
      <c r="FY177" s="75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  <c r="HE177" s="75"/>
      <c r="HF177" s="75"/>
      <c r="HG177" s="75"/>
      <c r="HH177" s="75"/>
      <c r="HI177" s="75"/>
      <c r="HJ177" s="75"/>
      <c r="HK177" s="75"/>
      <c r="HL177" s="75"/>
      <c r="HM177" s="75"/>
      <c r="HN177" s="75"/>
      <c r="HO177" s="75"/>
      <c r="HP177" s="75"/>
      <c r="HQ177" s="75"/>
      <c r="HR177" s="75"/>
      <c r="HS177" s="75"/>
      <c r="HT177" s="75"/>
      <c r="HU177" s="75"/>
      <c r="HV177" s="75"/>
    </row>
    <row r="178" spans="1:230" s="76" customFormat="1" ht="12.75">
      <c r="A178" s="228"/>
      <c r="B178" s="89"/>
      <c r="C178" s="88"/>
      <c r="D178" s="94"/>
      <c r="E178" s="78"/>
      <c r="F178" s="229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  <c r="FS178" s="75"/>
      <c r="FT178" s="75"/>
      <c r="FU178" s="75"/>
      <c r="FV178" s="75"/>
      <c r="FW178" s="75"/>
      <c r="FX178" s="75"/>
      <c r="FY178" s="75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/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  <c r="HE178" s="75"/>
      <c r="HF178" s="75"/>
      <c r="HG178" s="75"/>
      <c r="HH178" s="75"/>
      <c r="HI178" s="75"/>
      <c r="HJ178" s="75"/>
      <c r="HK178" s="75"/>
      <c r="HL178" s="75"/>
      <c r="HM178" s="75"/>
      <c r="HN178" s="75"/>
      <c r="HO178" s="75"/>
      <c r="HP178" s="75"/>
      <c r="HQ178" s="75"/>
      <c r="HR178" s="75"/>
      <c r="HS178" s="75"/>
      <c r="HT178" s="75"/>
      <c r="HU178" s="75"/>
      <c r="HV178" s="75"/>
    </row>
    <row r="179" spans="1:230" s="76" customFormat="1" ht="12.75">
      <c r="A179" s="228"/>
      <c r="B179" s="88" t="s">
        <v>17</v>
      </c>
      <c r="C179" s="88" t="s">
        <v>415</v>
      </c>
      <c r="D179" s="97"/>
      <c r="E179" s="78" t="s">
        <v>470</v>
      </c>
      <c r="F179" s="67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5"/>
      <c r="EF179" s="75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  <c r="FS179" s="75"/>
      <c r="FT179" s="75"/>
      <c r="FU179" s="75"/>
      <c r="FV179" s="75"/>
      <c r="FW179" s="75"/>
      <c r="FX179" s="75"/>
      <c r="FY179" s="75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/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  <c r="HE179" s="75"/>
      <c r="HF179" s="75"/>
      <c r="HG179" s="75"/>
      <c r="HH179" s="75"/>
      <c r="HI179" s="75"/>
      <c r="HJ179" s="75"/>
      <c r="HK179" s="75"/>
      <c r="HL179" s="75"/>
      <c r="HM179" s="75"/>
      <c r="HN179" s="75"/>
      <c r="HO179" s="75"/>
      <c r="HP179" s="75"/>
      <c r="HQ179" s="75"/>
      <c r="HR179" s="75"/>
      <c r="HS179" s="75"/>
      <c r="HT179" s="75"/>
      <c r="HU179" s="75"/>
      <c r="HV179" s="75"/>
    </row>
    <row r="180" spans="1:230" s="76" customFormat="1" ht="12.75">
      <c r="A180" s="228"/>
      <c r="B180" s="89"/>
      <c r="C180" s="154" t="s">
        <v>391</v>
      </c>
      <c r="D180" s="155"/>
      <c r="E180" s="156"/>
      <c r="F180" s="229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  <c r="FS180" s="75"/>
      <c r="FT180" s="75"/>
      <c r="FU180" s="75"/>
      <c r="FV180" s="75"/>
      <c r="FW180" s="75"/>
      <c r="FX180" s="75"/>
      <c r="FY180" s="75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  <c r="HE180" s="75"/>
      <c r="HF180" s="75"/>
      <c r="HG180" s="75"/>
      <c r="HH180" s="75"/>
      <c r="HI180" s="75"/>
      <c r="HJ180" s="75"/>
      <c r="HK180" s="75"/>
      <c r="HL180" s="75"/>
      <c r="HM180" s="75"/>
      <c r="HN180" s="75"/>
      <c r="HO180" s="75"/>
      <c r="HP180" s="75"/>
      <c r="HQ180" s="75"/>
      <c r="HR180" s="75"/>
      <c r="HS180" s="75"/>
      <c r="HT180" s="75"/>
      <c r="HU180" s="75"/>
      <c r="HV180" s="75"/>
    </row>
    <row r="181" spans="1:230" s="76" customFormat="1" ht="30.75" customHeight="1">
      <c r="A181" s="228"/>
      <c r="B181" s="89"/>
      <c r="C181" s="282" t="s">
        <v>401</v>
      </c>
      <c r="D181" s="280"/>
      <c r="E181" s="281"/>
      <c r="F181" s="229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5"/>
      <c r="FV181" s="75"/>
      <c r="FW181" s="75"/>
      <c r="FX181" s="75"/>
      <c r="FY181" s="75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  <c r="HE181" s="75"/>
      <c r="HF181" s="75"/>
      <c r="HG181" s="75"/>
      <c r="HH181" s="75"/>
      <c r="HI181" s="75"/>
      <c r="HJ181" s="75"/>
      <c r="HK181" s="75"/>
      <c r="HL181" s="75"/>
      <c r="HM181" s="75"/>
      <c r="HN181" s="75"/>
      <c r="HO181" s="75"/>
      <c r="HP181" s="75"/>
      <c r="HQ181" s="75"/>
      <c r="HR181" s="75"/>
      <c r="HS181" s="75"/>
      <c r="HT181" s="75"/>
      <c r="HU181" s="75"/>
      <c r="HV181" s="75"/>
    </row>
    <row r="182" spans="1:230" s="76" customFormat="1" ht="23.25" customHeight="1">
      <c r="A182" s="231"/>
      <c r="B182" s="88" t="s">
        <v>18</v>
      </c>
      <c r="C182" s="88" t="s">
        <v>416</v>
      </c>
      <c r="D182" s="103"/>
      <c r="E182" s="80"/>
      <c r="F182" s="140" t="e">
        <f>+F179+F177+F169+F163</f>
        <v>#VALUE!</v>
      </c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  <c r="FS182" s="75"/>
      <c r="FT182" s="75"/>
      <c r="FU182" s="75"/>
      <c r="FV182" s="75"/>
      <c r="FW182" s="75"/>
      <c r="FX182" s="75"/>
      <c r="FY182" s="75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/>
      <c r="GN182" s="75"/>
      <c r="GO182" s="75"/>
      <c r="GP182" s="75"/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  <c r="HE182" s="75"/>
      <c r="HF182" s="75"/>
      <c r="HG182" s="75"/>
      <c r="HH182" s="75"/>
      <c r="HI182" s="75"/>
      <c r="HJ182" s="75"/>
      <c r="HK182" s="75"/>
      <c r="HL182" s="75"/>
      <c r="HM182" s="75"/>
      <c r="HN182" s="75"/>
      <c r="HO182" s="75"/>
      <c r="HP182" s="75"/>
      <c r="HQ182" s="75"/>
      <c r="HR182" s="75"/>
      <c r="HS182" s="75"/>
      <c r="HT182" s="75"/>
      <c r="HU182" s="75"/>
      <c r="HV182" s="75"/>
    </row>
    <row r="183" spans="1:230" s="89" customFormat="1" ht="12.75">
      <c r="A183" s="254"/>
      <c r="B183" s="206"/>
      <c r="C183" s="206"/>
      <c r="D183" s="207"/>
      <c r="E183" s="198"/>
      <c r="F183" s="255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107"/>
      <c r="BV183" s="107"/>
      <c r="BW183" s="107"/>
      <c r="BX183" s="107"/>
      <c r="BY183" s="107"/>
      <c r="BZ183" s="107"/>
      <c r="CA183" s="107"/>
      <c r="CB183" s="107"/>
      <c r="CC183" s="107"/>
      <c r="CD183" s="107"/>
      <c r="CE183" s="107"/>
      <c r="CF183" s="107"/>
      <c r="CG183" s="107"/>
      <c r="CH183" s="107"/>
      <c r="CI183" s="107"/>
      <c r="CJ183" s="107"/>
      <c r="CK183" s="107"/>
      <c r="CL183" s="107"/>
      <c r="CM183" s="107"/>
      <c r="CN183" s="107"/>
      <c r="CO183" s="107"/>
      <c r="CP183" s="107"/>
      <c r="CQ183" s="107"/>
      <c r="CR183" s="107"/>
      <c r="CS183" s="107"/>
      <c r="CT183" s="107"/>
      <c r="CU183" s="107"/>
      <c r="CV183" s="107"/>
      <c r="CW183" s="107"/>
      <c r="CX183" s="107"/>
      <c r="CY183" s="107"/>
      <c r="CZ183" s="107"/>
      <c r="DA183" s="107"/>
      <c r="DB183" s="107"/>
      <c r="DC183" s="107"/>
      <c r="DD183" s="107"/>
      <c r="DE183" s="107"/>
      <c r="DF183" s="107"/>
      <c r="DG183" s="107"/>
      <c r="DH183" s="107"/>
      <c r="DI183" s="107"/>
      <c r="DJ183" s="107"/>
      <c r="DK183" s="107"/>
      <c r="DL183" s="107"/>
      <c r="DM183" s="107"/>
      <c r="DN183" s="107"/>
      <c r="DO183" s="107"/>
      <c r="DP183" s="107"/>
      <c r="DQ183" s="107"/>
      <c r="DR183" s="107"/>
      <c r="DS183" s="107"/>
      <c r="DT183" s="107"/>
      <c r="DU183" s="107"/>
      <c r="DV183" s="107"/>
      <c r="DW183" s="107"/>
      <c r="DX183" s="107"/>
      <c r="DY183" s="107"/>
      <c r="DZ183" s="107"/>
      <c r="EA183" s="107"/>
      <c r="EB183" s="107"/>
      <c r="EC183" s="107"/>
      <c r="ED183" s="107"/>
      <c r="EE183" s="107"/>
      <c r="EF183" s="107"/>
      <c r="EG183" s="107"/>
      <c r="EH183" s="107"/>
      <c r="EI183" s="107"/>
      <c r="EJ183" s="107"/>
      <c r="EK183" s="107"/>
      <c r="EL183" s="107"/>
      <c r="EM183" s="107"/>
      <c r="EN183" s="107"/>
      <c r="EO183" s="107"/>
      <c r="EP183" s="107"/>
      <c r="EQ183" s="107"/>
      <c r="ER183" s="107"/>
      <c r="ES183" s="107"/>
      <c r="ET183" s="107"/>
      <c r="EU183" s="107"/>
      <c r="EV183" s="107"/>
      <c r="EW183" s="107"/>
      <c r="EX183" s="107"/>
      <c r="EY183" s="107"/>
      <c r="EZ183" s="107"/>
      <c r="FA183" s="107"/>
      <c r="FB183" s="107"/>
      <c r="FC183" s="107"/>
      <c r="FD183" s="107"/>
      <c r="FE183" s="107"/>
      <c r="FF183" s="107"/>
      <c r="FG183" s="107"/>
      <c r="FH183" s="107"/>
      <c r="FI183" s="107"/>
      <c r="FJ183" s="107"/>
      <c r="FK183" s="107"/>
      <c r="FL183" s="107"/>
      <c r="FM183" s="107"/>
      <c r="FN183" s="107"/>
      <c r="FO183" s="107"/>
      <c r="FP183" s="107"/>
      <c r="FQ183" s="107"/>
      <c r="FR183" s="107"/>
      <c r="FS183" s="107"/>
      <c r="FT183" s="107"/>
      <c r="FU183" s="107"/>
      <c r="FV183" s="107"/>
      <c r="FW183" s="107"/>
      <c r="FX183" s="107"/>
      <c r="FY183" s="107"/>
      <c r="FZ183" s="107"/>
      <c r="GA183" s="107"/>
      <c r="GB183" s="107"/>
      <c r="GC183" s="107"/>
      <c r="GD183" s="107"/>
      <c r="GE183" s="107"/>
      <c r="GF183" s="107"/>
      <c r="GG183" s="107"/>
      <c r="GH183" s="107"/>
      <c r="GI183" s="107"/>
      <c r="GJ183" s="107"/>
      <c r="GK183" s="107"/>
      <c r="GL183" s="107"/>
      <c r="GM183" s="107"/>
      <c r="GN183" s="107"/>
      <c r="GO183" s="107"/>
      <c r="GP183" s="107"/>
      <c r="GQ183" s="107"/>
      <c r="GR183" s="107"/>
      <c r="GS183" s="107"/>
      <c r="GT183" s="107"/>
      <c r="GU183" s="107"/>
      <c r="GV183" s="107"/>
      <c r="GW183" s="107"/>
      <c r="GX183" s="107"/>
      <c r="GY183" s="107"/>
      <c r="GZ183" s="107"/>
      <c r="HA183" s="107"/>
      <c r="HB183" s="107"/>
      <c r="HC183" s="107"/>
      <c r="HD183" s="107"/>
      <c r="HE183" s="107"/>
      <c r="HF183" s="107"/>
      <c r="HG183" s="107"/>
      <c r="HH183" s="107"/>
      <c r="HI183" s="107"/>
      <c r="HJ183" s="107"/>
      <c r="HK183" s="107"/>
      <c r="HL183" s="107"/>
      <c r="HM183" s="107"/>
      <c r="HN183" s="107"/>
      <c r="HO183" s="107"/>
      <c r="HP183" s="107"/>
      <c r="HQ183" s="107"/>
      <c r="HR183" s="107"/>
      <c r="HS183" s="107"/>
      <c r="HT183" s="107"/>
      <c r="HU183" s="107"/>
      <c r="HV183" s="107"/>
    </row>
    <row r="184" spans="1:230" s="89" customFormat="1" ht="12.75">
      <c r="A184" s="261"/>
      <c r="B184" s="262"/>
      <c r="C184" s="262"/>
      <c r="D184" s="263"/>
      <c r="E184" s="203"/>
      <c r="F184" s="264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07"/>
      <c r="DK184" s="107"/>
      <c r="DL184" s="107"/>
      <c r="DM184" s="107"/>
      <c r="DN184" s="107"/>
      <c r="DO184" s="107"/>
      <c r="DP184" s="107"/>
      <c r="DQ184" s="107"/>
      <c r="DR184" s="107"/>
      <c r="DS184" s="107"/>
      <c r="DT184" s="107"/>
      <c r="DU184" s="107"/>
      <c r="DV184" s="107"/>
      <c r="DW184" s="107"/>
      <c r="DX184" s="107"/>
      <c r="DY184" s="107"/>
      <c r="DZ184" s="107"/>
      <c r="EA184" s="107"/>
      <c r="EB184" s="107"/>
      <c r="EC184" s="107"/>
      <c r="ED184" s="107"/>
      <c r="EE184" s="107"/>
      <c r="EF184" s="107"/>
      <c r="EG184" s="107"/>
      <c r="EH184" s="107"/>
      <c r="EI184" s="107"/>
      <c r="EJ184" s="107"/>
      <c r="EK184" s="107"/>
      <c r="EL184" s="107"/>
      <c r="EM184" s="107"/>
      <c r="EN184" s="107"/>
      <c r="EO184" s="107"/>
      <c r="EP184" s="107"/>
      <c r="EQ184" s="107"/>
      <c r="ER184" s="107"/>
      <c r="ES184" s="107"/>
      <c r="ET184" s="107"/>
      <c r="EU184" s="107"/>
      <c r="EV184" s="107"/>
      <c r="EW184" s="107"/>
      <c r="EX184" s="107"/>
      <c r="EY184" s="107"/>
      <c r="EZ184" s="107"/>
      <c r="FA184" s="107"/>
      <c r="FB184" s="107"/>
      <c r="FC184" s="107"/>
      <c r="FD184" s="107"/>
      <c r="FE184" s="107"/>
      <c r="FF184" s="107"/>
      <c r="FG184" s="107"/>
      <c r="FH184" s="107"/>
      <c r="FI184" s="107"/>
      <c r="FJ184" s="107"/>
      <c r="FK184" s="107"/>
      <c r="FL184" s="107"/>
      <c r="FM184" s="107"/>
      <c r="FN184" s="107"/>
      <c r="FO184" s="107"/>
      <c r="FP184" s="107"/>
      <c r="FQ184" s="107"/>
      <c r="FR184" s="107"/>
      <c r="FS184" s="107"/>
      <c r="FT184" s="107"/>
      <c r="FU184" s="107"/>
      <c r="FV184" s="107"/>
      <c r="FW184" s="107"/>
      <c r="FX184" s="107"/>
      <c r="FY184" s="107"/>
      <c r="FZ184" s="107"/>
      <c r="GA184" s="107"/>
      <c r="GB184" s="107"/>
      <c r="GC184" s="107"/>
      <c r="GD184" s="107"/>
      <c r="GE184" s="107"/>
      <c r="GF184" s="107"/>
      <c r="GG184" s="107"/>
      <c r="GH184" s="107"/>
      <c r="GI184" s="107"/>
      <c r="GJ184" s="107"/>
      <c r="GK184" s="107"/>
      <c r="GL184" s="107"/>
      <c r="GM184" s="107"/>
      <c r="GN184" s="107"/>
      <c r="GO184" s="107"/>
      <c r="GP184" s="107"/>
      <c r="GQ184" s="107"/>
      <c r="GR184" s="107"/>
      <c r="GS184" s="107"/>
      <c r="GT184" s="107"/>
      <c r="GU184" s="107"/>
      <c r="GV184" s="107"/>
      <c r="GW184" s="107"/>
      <c r="GX184" s="107"/>
      <c r="GY184" s="107"/>
      <c r="GZ184" s="107"/>
      <c r="HA184" s="107"/>
      <c r="HB184" s="107"/>
      <c r="HC184" s="107"/>
      <c r="HD184" s="107"/>
      <c r="HE184" s="107"/>
      <c r="HF184" s="107"/>
      <c r="HG184" s="107"/>
      <c r="HH184" s="107"/>
      <c r="HI184" s="107"/>
      <c r="HJ184" s="107"/>
      <c r="HK184" s="107"/>
      <c r="HL184" s="107"/>
      <c r="HM184" s="107"/>
      <c r="HN184" s="107"/>
      <c r="HO184" s="107"/>
      <c r="HP184" s="107"/>
      <c r="HQ184" s="107"/>
      <c r="HR184" s="107"/>
      <c r="HS184" s="107"/>
      <c r="HT184" s="107"/>
      <c r="HU184" s="107"/>
      <c r="HV184" s="107"/>
    </row>
    <row r="185" spans="1:230" s="76" customFormat="1" ht="12.75">
      <c r="A185" s="234" t="s">
        <v>429</v>
      </c>
      <c r="B185" s="88" t="s">
        <v>430</v>
      </c>
      <c r="C185" s="107"/>
      <c r="D185" s="119"/>
      <c r="E185" s="80"/>
      <c r="F185" s="232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  <c r="FS185" s="75"/>
      <c r="FT185" s="75"/>
      <c r="FU185" s="75"/>
      <c r="FV185" s="75"/>
      <c r="FW185" s="75"/>
      <c r="FX185" s="75"/>
      <c r="FY185" s="75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/>
      <c r="GN185" s="75"/>
      <c r="GO185" s="75"/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  <c r="HE185" s="75"/>
      <c r="HF185" s="75"/>
      <c r="HG185" s="75"/>
      <c r="HH185" s="75"/>
      <c r="HI185" s="75"/>
      <c r="HJ185" s="75"/>
      <c r="HK185" s="75"/>
      <c r="HL185" s="75"/>
      <c r="HM185" s="75"/>
      <c r="HN185" s="75"/>
      <c r="HO185" s="75"/>
      <c r="HP185" s="75"/>
      <c r="HQ185" s="75"/>
      <c r="HR185" s="75"/>
      <c r="HS185" s="75"/>
      <c r="HT185" s="75"/>
      <c r="HU185" s="75"/>
      <c r="HV185" s="75"/>
    </row>
    <row r="186" spans="1:230" s="76" customFormat="1" ht="35.25" customHeight="1">
      <c r="A186" s="226"/>
      <c r="B186" s="70"/>
      <c r="C186" s="71" t="s">
        <v>386</v>
      </c>
      <c r="D186" s="72" t="s">
        <v>384</v>
      </c>
      <c r="E186" s="73" t="s">
        <v>398</v>
      </c>
      <c r="F186" s="74" t="s">
        <v>381</v>
      </c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/>
      <c r="GN186" s="75"/>
      <c r="GO186" s="75"/>
      <c r="GP186" s="75"/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  <c r="HE186" s="75"/>
      <c r="HF186" s="75"/>
      <c r="HG186" s="75"/>
      <c r="HH186" s="75"/>
      <c r="HI186" s="75"/>
      <c r="HJ186" s="75"/>
      <c r="HK186" s="75"/>
      <c r="HL186" s="75"/>
      <c r="HM186" s="75"/>
      <c r="HN186" s="75"/>
      <c r="HO186" s="75"/>
      <c r="HP186" s="75"/>
      <c r="HQ186" s="75"/>
      <c r="HR186" s="75"/>
      <c r="HS186" s="75"/>
      <c r="HT186" s="75"/>
      <c r="HU186" s="75"/>
      <c r="HV186" s="75"/>
    </row>
    <row r="187" spans="1:230" s="76" customFormat="1" ht="12.75">
      <c r="A187" s="228"/>
      <c r="B187" s="88" t="s">
        <v>2</v>
      </c>
      <c r="C187" s="82" t="s">
        <v>471</v>
      </c>
      <c r="D187" s="66"/>
      <c r="E187" s="67"/>
      <c r="F187" s="140">
        <f aca="true" t="shared" si="4" ref="F187:F200">+D187*E187</f>
        <v>0</v>
      </c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  <c r="FS187" s="75"/>
      <c r="FT187" s="75"/>
      <c r="FU187" s="75"/>
      <c r="FV187" s="75"/>
      <c r="FW187" s="75"/>
      <c r="FX187" s="75"/>
      <c r="FY187" s="75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/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  <c r="HE187" s="75"/>
      <c r="HF187" s="75"/>
      <c r="HG187" s="75"/>
      <c r="HH187" s="75"/>
      <c r="HI187" s="75"/>
      <c r="HJ187" s="75"/>
      <c r="HK187" s="75"/>
      <c r="HL187" s="75"/>
      <c r="HM187" s="75"/>
      <c r="HN187" s="75"/>
      <c r="HO187" s="75"/>
      <c r="HP187" s="75"/>
      <c r="HQ187" s="75"/>
      <c r="HR187" s="75"/>
      <c r="HS187" s="75"/>
      <c r="HT187" s="75"/>
      <c r="HU187" s="75"/>
      <c r="HV187" s="75"/>
    </row>
    <row r="188" spans="1:230" s="76" customFormat="1" ht="12.75">
      <c r="A188" s="228"/>
      <c r="B188" s="88" t="s">
        <v>2</v>
      </c>
      <c r="C188" s="117" t="s">
        <v>29</v>
      </c>
      <c r="D188" s="66"/>
      <c r="E188" s="67"/>
      <c r="F188" s="140">
        <f>+D188*E188</f>
        <v>0</v>
      </c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  <c r="FS188" s="75"/>
      <c r="FT188" s="75"/>
      <c r="FU188" s="75"/>
      <c r="FV188" s="75"/>
      <c r="FW188" s="75"/>
      <c r="FX188" s="75"/>
      <c r="FY188" s="75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/>
      <c r="GN188" s="75"/>
      <c r="GO188" s="75"/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  <c r="HE188" s="75"/>
      <c r="HF188" s="75"/>
      <c r="HG188" s="75"/>
      <c r="HH188" s="75"/>
      <c r="HI188" s="75"/>
      <c r="HJ188" s="75"/>
      <c r="HK188" s="75"/>
      <c r="HL188" s="75"/>
      <c r="HM188" s="75"/>
      <c r="HN188" s="75"/>
      <c r="HO188" s="75"/>
      <c r="HP188" s="75"/>
      <c r="HQ188" s="75"/>
      <c r="HR188" s="75"/>
      <c r="HS188" s="75"/>
      <c r="HT188" s="75"/>
      <c r="HU188" s="75"/>
      <c r="HV188" s="75"/>
    </row>
    <row r="189" spans="1:230" s="76" customFormat="1" ht="12.75">
      <c r="A189" s="228"/>
      <c r="B189" s="89"/>
      <c r="C189" s="117" t="s">
        <v>30</v>
      </c>
      <c r="D189" s="66"/>
      <c r="E189" s="67"/>
      <c r="F189" s="140">
        <f>+D189*E189</f>
        <v>0</v>
      </c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  <c r="FS189" s="75"/>
      <c r="FT189" s="75"/>
      <c r="FU189" s="75"/>
      <c r="FV189" s="75"/>
      <c r="FW189" s="75"/>
      <c r="FX189" s="75"/>
      <c r="FY189" s="75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/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  <c r="HE189" s="75"/>
      <c r="HF189" s="75"/>
      <c r="HG189" s="75"/>
      <c r="HH189" s="75"/>
      <c r="HI189" s="75"/>
      <c r="HJ189" s="75"/>
      <c r="HK189" s="75"/>
      <c r="HL189" s="75"/>
      <c r="HM189" s="75"/>
      <c r="HN189" s="75"/>
      <c r="HO189" s="75"/>
      <c r="HP189" s="75"/>
      <c r="HQ189" s="75"/>
      <c r="HR189" s="75"/>
      <c r="HS189" s="75"/>
      <c r="HT189" s="75"/>
      <c r="HU189" s="75"/>
      <c r="HV189" s="75"/>
    </row>
    <row r="190" spans="1:230" s="76" customFormat="1" ht="12.75">
      <c r="A190" s="228"/>
      <c r="B190" s="89"/>
      <c r="C190" s="117" t="s">
        <v>31</v>
      </c>
      <c r="D190" s="66"/>
      <c r="E190" s="67"/>
      <c r="F190" s="140">
        <f>+D190*E190</f>
        <v>0</v>
      </c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  <c r="FS190" s="75"/>
      <c r="FT190" s="75"/>
      <c r="FU190" s="75"/>
      <c r="FV190" s="75"/>
      <c r="FW190" s="75"/>
      <c r="FX190" s="75"/>
      <c r="FY190" s="75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/>
      <c r="GN190" s="75"/>
      <c r="GO190" s="75"/>
      <c r="GP190" s="75"/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  <c r="HE190" s="75"/>
      <c r="HF190" s="75"/>
      <c r="HG190" s="75"/>
      <c r="HH190" s="75"/>
      <c r="HI190" s="75"/>
      <c r="HJ190" s="75"/>
      <c r="HK190" s="75"/>
      <c r="HL190" s="75"/>
      <c r="HM190" s="75"/>
      <c r="HN190" s="75"/>
      <c r="HO190" s="75"/>
      <c r="HP190" s="75"/>
      <c r="HQ190" s="75"/>
      <c r="HR190" s="75"/>
      <c r="HS190" s="75"/>
      <c r="HT190" s="75"/>
      <c r="HU190" s="75"/>
      <c r="HV190" s="75"/>
    </row>
    <row r="191" spans="1:230" s="76" customFormat="1" ht="12.75">
      <c r="A191" s="228"/>
      <c r="B191" s="88" t="s">
        <v>2</v>
      </c>
      <c r="C191" s="117" t="s">
        <v>442</v>
      </c>
      <c r="D191" s="66"/>
      <c r="E191" s="67"/>
      <c r="F191" s="140">
        <f t="shared" si="4"/>
        <v>0</v>
      </c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  <c r="FS191" s="75"/>
      <c r="FT191" s="75"/>
      <c r="FU191" s="75"/>
      <c r="FV191" s="75"/>
      <c r="FW191" s="75"/>
      <c r="FX191" s="75"/>
      <c r="FY191" s="75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/>
      <c r="GN191" s="75"/>
      <c r="GO191" s="75"/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  <c r="HE191" s="75"/>
      <c r="HF191" s="75"/>
      <c r="HG191" s="75"/>
      <c r="HH191" s="75"/>
      <c r="HI191" s="75"/>
      <c r="HJ191" s="75"/>
      <c r="HK191" s="75"/>
      <c r="HL191" s="75"/>
      <c r="HM191" s="75"/>
      <c r="HN191" s="75"/>
      <c r="HO191" s="75"/>
      <c r="HP191" s="75"/>
      <c r="HQ191" s="75"/>
      <c r="HR191" s="75"/>
      <c r="HS191" s="75"/>
      <c r="HT191" s="75"/>
      <c r="HU191" s="75"/>
      <c r="HV191" s="75"/>
    </row>
    <row r="192" spans="1:230" s="76" customFormat="1" ht="12.75">
      <c r="A192" s="228"/>
      <c r="B192" s="88" t="s">
        <v>2</v>
      </c>
      <c r="C192" s="117" t="s">
        <v>443</v>
      </c>
      <c r="D192" s="66"/>
      <c r="E192" s="67"/>
      <c r="F192" s="140">
        <f t="shared" si="4"/>
        <v>0</v>
      </c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  <c r="FS192" s="75"/>
      <c r="FT192" s="75"/>
      <c r="FU192" s="75"/>
      <c r="FV192" s="75"/>
      <c r="FW192" s="75"/>
      <c r="FX192" s="75"/>
      <c r="FY192" s="75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/>
      <c r="GN192" s="75"/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  <c r="HE192" s="75"/>
      <c r="HF192" s="75"/>
      <c r="HG192" s="75"/>
      <c r="HH192" s="75"/>
      <c r="HI192" s="75"/>
      <c r="HJ192" s="75"/>
      <c r="HK192" s="75"/>
      <c r="HL192" s="75"/>
      <c r="HM192" s="75"/>
      <c r="HN192" s="75"/>
      <c r="HO192" s="75"/>
      <c r="HP192" s="75"/>
      <c r="HQ192" s="75"/>
      <c r="HR192" s="75"/>
      <c r="HS192" s="75"/>
      <c r="HT192" s="75"/>
      <c r="HU192" s="75"/>
      <c r="HV192" s="75"/>
    </row>
    <row r="193" spans="1:230" s="76" customFormat="1" ht="12.75">
      <c r="A193" s="228"/>
      <c r="B193" s="88" t="s">
        <v>2</v>
      </c>
      <c r="C193" s="117" t="s">
        <v>444</v>
      </c>
      <c r="D193" s="66"/>
      <c r="E193" s="67"/>
      <c r="F193" s="140">
        <f t="shared" si="4"/>
        <v>0</v>
      </c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/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  <c r="HE193" s="75"/>
      <c r="HF193" s="75"/>
      <c r="HG193" s="75"/>
      <c r="HH193" s="75"/>
      <c r="HI193" s="75"/>
      <c r="HJ193" s="75"/>
      <c r="HK193" s="75"/>
      <c r="HL193" s="75"/>
      <c r="HM193" s="75"/>
      <c r="HN193" s="75"/>
      <c r="HO193" s="75"/>
      <c r="HP193" s="75"/>
      <c r="HQ193" s="75"/>
      <c r="HR193" s="75"/>
      <c r="HS193" s="75"/>
      <c r="HT193" s="75"/>
      <c r="HU193" s="75"/>
      <c r="HV193" s="75"/>
    </row>
    <row r="194" spans="1:230" s="76" customFormat="1" ht="12.75">
      <c r="A194" s="228"/>
      <c r="B194" s="88" t="s">
        <v>2</v>
      </c>
      <c r="C194" s="117" t="s">
        <v>445</v>
      </c>
      <c r="D194" s="66"/>
      <c r="E194" s="67"/>
      <c r="F194" s="140">
        <f t="shared" si="4"/>
        <v>0</v>
      </c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  <c r="FS194" s="75"/>
      <c r="FT194" s="75"/>
      <c r="FU194" s="75"/>
      <c r="FV194" s="75"/>
      <c r="FW194" s="75"/>
      <c r="FX194" s="75"/>
      <c r="FY194" s="75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/>
      <c r="GN194" s="75"/>
      <c r="GO194" s="75"/>
      <c r="GP194" s="75"/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  <c r="HE194" s="75"/>
      <c r="HF194" s="75"/>
      <c r="HG194" s="75"/>
      <c r="HH194" s="75"/>
      <c r="HI194" s="75"/>
      <c r="HJ194" s="75"/>
      <c r="HK194" s="75"/>
      <c r="HL194" s="75"/>
      <c r="HM194" s="75"/>
      <c r="HN194" s="75"/>
      <c r="HO194" s="75"/>
      <c r="HP194" s="75"/>
      <c r="HQ194" s="75"/>
      <c r="HR194" s="75"/>
      <c r="HS194" s="75"/>
      <c r="HT194" s="75"/>
      <c r="HU194" s="75"/>
      <c r="HV194" s="75"/>
    </row>
    <row r="195" spans="1:230" s="76" customFormat="1" ht="12.75">
      <c r="A195" s="228"/>
      <c r="B195" s="89"/>
      <c r="C195" s="117" t="s">
        <v>9</v>
      </c>
      <c r="D195" s="66"/>
      <c r="E195" s="67"/>
      <c r="F195" s="140">
        <f t="shared" si="4"/>
        <v>0</v>
      </c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  <c r="FS195" s="75"/>
      <c r="FT195" s="75"/>
      <c r="FU195" s="75"/>
      <c r="FV195" s="75"/>
      <c r="FW195" s="75"/>
      <c r="FX195" s="75"/>
      <c r="FY195" s="75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/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  <c r="HE195" s="75"/>
      <c r="HF195" s="75"/>
      <c r="HG195" s="75"/>
      <c r="HH195" s="75"/>
      <c r="HI195" s="75"/>
      <c r="HJ195" s="75"/>
      <c r="HK195" s="75"/>
      <c r="HL195" s="75"/>
      <c r="HM195" s="75"/>
      <c r="HN195" s="75"/>
      <c r="HO195" s="75"/>
      <c r="HP195" s="75"/>
      <c r="HQ195" s="75"/>
      <c r="HR195" s="75"/>
      <c r="HS195" s="75"/>
      <c r="HT195" s="75"/>
      <c r="HU195" s="75"/>
      <c r="HV195" s="75"/>
    </row>
    <row r="196" spans="1:230" s="76" customFormat="1" ht="12.75">
      <c r="A196" s="228"/>
      <c r="B196" s="89"/>
      <c r="C196" s="117" t="s">
        <v>371</v>
      </c>
      <c r="D196" s="66"/>
      <c r="E196" s="67"/>
      <c r="F196" s="140">
        <f t="shared" si="4"/>
        <v>0</v>
      </c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  <c r="FS196" s="75"/>
      <c r="FT196" s="75"/>
      <c r="FU196" s="75"/>
      <c r="FV196" s="75"/>
      <c r="FW196" s="75"/>
      <c r="FX196" s="75"/>
      <c r="FY196" s="75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/>
      <c r="GN196" s="75"/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  <c r="HE196" s="75"/>
      <c r="HF196" s="75"/>
      <c r="HG196" s="75"/>
      <c r="HH196" s="75"/>
      <c r="HI196" s="75"/>
      <c r="HJ196" s="75"/>
      <c r="HK196" s="75"/>
      <c r="HL196" s="75"/>
      <c r="HM196" s="75"/>
      <c r="HN196" s="75"/>
      <c r="HO196" s="75"/>
      <c r="HP196" s="75"/>
      <c r="HQ196" s="75"/>
      <c r="HR196" s="75"/>
      <c r="HS196" s="75"/>
      <c r="HT196" s="75"/>
      <c r="HU196" s="75"/>
      <c r="HV196" s="75"/>
    </row>
    <row r="197" spans="1:230" s="76" customFormat="1" ht="12.75">
      <c r="A197" s="228"/>
      <c r="B197" s="89"/>
      <c r="C197" s="152" t="s">
        <v>166</v>
      </c>
      <c r="D197" s="66"/>
      <c r="E197" s="67"/>
      <c r="F197" s="140">
        <f t="shared" si="4"/>
        <v>0</v>
      </c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  <c r="FS197" s="75"/>
      <c r="FT197" s="75"/>
      <c r="FU197" s="75"/>
      <c r="FV197" s="75"/>
      <c r="FW197" s="75"/>
      <c r="FX197" s="75"/>
      <c r="FY197" s="75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/>
      <c r="GN197" s="75"/>
      <c r="GO197" s="75"/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  <c r="HE197" s="75"/>
      <c r="HF197" s="75"/>
      <c r="HG197" s="75"/>
      <c r="HH197" s="75"/>
      <c r="HI197" s="75"/>
      <c r="HJ197" s="75"/>
      <c r="HK197" s="75"/>
      <c r="HL197" s="75"/>
      <c r="HM197" s="75"/>
      <c r="HN197" s="75"/>
      <c r="HO197" s="75"/>
      <c r="HP197" s="75"/>
      <c r="HQ197" s="75"/>
      <c r="HR197" s="75"/>
      <c r="HS197" s="75"/>
      <c r="HT197" s="75"/>
      <c r="HU197" s="75"/>
      <c r="HV197" s="75"/>
    </row>
    <row r="198" spans="1:230" s="76" customFormat="1" ht="12.75">
      <c r="A198" s="228"/>
      <c r="B198" s="89"/>
      <c r="C198" s="152" t="s">
        <v>11</v>
      </c>
      <c r="D198" s="66"/>
      <c r="E198" s="67"/>
      <c r="F198" s="140">
        <f t="shared" si="4"/>
        <v>0</v>
      </c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</row>
    <row r="199" spans="1:230" s="76" customFormat="1" ht="12.75">
      <c r="A199" s="228"/>
      <c r="B199" s="89"/>
      <c r="C199" s="152" t="s">
        <v>11</v>
      </c>
      <c r="D199" s="66"/>
      <c r="E199" s="67"/>
      <c r="F199" s="140">
        <f t="shared" si="4"/>
        <v>0</v>
      </c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/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  <c r="HE199" s="75"/>
      <c r="HF199" s="75"/>
      <c r="HG199" s="75"/>
      <c r="HH199" s="75"/>
      <c r="HI199" s="75"/>
      <c r="HJ199" s="75"/>
      <c r="HK199" s="75"/>
      <c r="HL199" s="75"/>
      <c r="HM199" s="75"/>
      <c r="HN199" s="75"/>
      <c r="HO199" s="75"/>
      <c r="HP199" s="75"/>
      <c r="HQ199" s="75"/>
      <c r="HR199" s="75"/>
      <c r="HS199" s="75"/>
      <c r="HT199" s="75"/>
      <c r="HU199" s="75"/>
      <c r="HV199" s="75"/>
    </row>
    <row r="200" spans="1:230" s="76" customFormat="1" ht="12.75">
      <c r="A200" s="228"/>
      <c r="B200" s="89"/>
      <c r="C200" s="152" t="s">
        <v>11</v>
      </c>
      <c r="D200" s="66"/>
      <c r="E200" s="67"/>
      <c r="F200" s="140">
        <f t="shared" si="4"/>
        <v>0</v>
      </c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  <c r="FS200" s="75"/>
      <c r="FT200" s="75"/>
      <c r="FU200" s="75"/>
      <c r="FV200" s="75"/>
      <c r="FW200" s="75"/>
      <c r="FX200" s="75"/>
      <c r="FY200" s="75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/>
      <c r="GN200" s="75"/>
      <c r="GO200" s="75"/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  <c r="HE200" s="75"/>
      <c r="HF200" s="75"/>
      <c r="HG200" s="75"/>
      <c r="HH200" s="75"/>
      <c r="HI200" s="75"/>
      <c r="HJ200" s="75"/>
      <c r="HK200" s="75"/>
      <c r="HL200" s="75"/>
      <c r="HM200" s="75"/>
      <c r="HN200" s="75"/>
      <c r="HO200" s="75"/>
      <c r="HP200" s="75"/>
      <c r="HQ200" s="75"/>
      <c r="HR200" s="75"/>
      <c r="HS200" s="75"/>
      <c r="HT200" s="75"/>
      <c r="HU200" s="75"/>
      <c r="HV200" s="75"/>
    </row>
    <row r="201" spans="1:6" s="75" customFormat="1" ht="12.75">
      <c r="A201" s="231"/>
      <c r="B201" s="107"/>
      <c r="C201" s="160"/>
      <c r="D201" s="162"/>
      <c r="E201" s="163"/>
      <c r="F201" s="236"/>
    </row>
    <row r="202" spans="1:230" s="76" customFormat="1" ht="12.75">
      <c r="A202" s="228"/>
      <c r="B202" s="89"/>
      <c r="C202" s="80" t="s">
        <v>352</v>
      </c>
      <c r="D202" s="145">
        <f>SUM(D187:D200)</f>
        <v>0</v>
      </c>
      <c r="E202" s="78" t="s">
        <v>357</v>
      </c>
      <c r="F202" s="147">
        <f>SUM(F187:F200)</f>
        <v>0</v>
      </c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  <c r="FS202" s="75"/>
      <c r="FT202" s="75"/>
      <c r="FU202" s="75"/>
      <c r="FV202" s="75"/>
      <c r="FW202" s="75"/>
      <c r="FX202" s="75"/>
      <c r="FY202" s="75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/>
      <c r="GN202" s="75"/>
      <c r="GO202" s="75"/>
      <c r="GP202" s="75"/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  <c r="HE202" s="75"/>
      <c r="HF202" s="75"/>
      <c r="HG202" s="75"/>
      <c r="HH202" s="75"/>
      <c r="HI202" s="75"/>
      <c r="HJ202" s="75"/>
      <c r="HK202" s="75"/>
      <c r="HL202" s="75"/>
      <c r="HM202" s="75"/>
      <c r="HN202" s="75"/>
      <c r="HO202" s="75"/>
      <c r="HP202" s="75"/>
      <c r="HQ202" s="75"/>
      <c r="HR202" s="75"/>
      <c r="HS202" s="75"/>
      <c r="HT202" s="75"/>
      <c r="HU202" s="75"/>
      <c r="HV202" s="75"/>
    </row>
    <row r="203" spans="1:230" s="76" customFormat="1" ht="12.75">
      <c r="A203" s="228"/>
      <c r="B203" s="95"/>
      <c r="C203" s="88"/>
      <c r="D203" s="94"/>
      <c r="E203" s="78"/>
      <c r="F203" s="229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5"/>
      <c r="FV203" s="75"/>
      <c r="FW203" s="75"/>
      <c r="FX203" s="75"/>
      <c r="FY203" s="75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/>
      <c r="GN203" s="75"/>
      <c r="GO203" s="75"/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  <c r="HE203" s="75"/>
      <c r="HF203" s="75"/>
      <c r="HG203" s="75"/>
      <c r="HH203" s="75"/>
      <c r="HI203" s="75"/>
      <c r="HJ203" s="75"/>
      <c r="HK203" s="75"/>
      <c r="HL203" s="75"/>
      <c r="HM203" s="75"/>
      <c r="HN203" s="75"/>
      <c r="HO203" s="75"/>
      <c r="HP203" s="75"/>
      <c r="HQ203" s="75"/>
      <c r="HR203" s="75"/>
      <c r="HS203" s="75"/>
      <c r="HT203" s="75"/>
      <c r="HU203" s="75"/>
      <c r="HV203" s="75"/>
    </row>
    <row r="204" spans="1:230" s="76" customFormat="1" ht="12.75">
      <c r="A204" s="228"/>
      <c r="B204" s="88" t="s">
        <v>12</v>
      </c>
      <c r="C204" s="96" t="s">
        <v>13</v>
      </c>
      <c r="D204" s="97"/>
      <c r="E204" s="78"/>
      <c r="F204" s="230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  <c r="FS204" s="75"/>
      <c r="FT204" s="75"/>
      <c r="FU204" s="75"/>
      <c r="FV204" s="75"/>
      <c r="FW204" s="75"/>
      <c r="FX204" s="75"/>
      <c r="FY204" s="75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/>
      <c r="GN204" s="75"/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  <c r="HE204" s="75"/>
      <c r="HF204" s="75"/>
      <c r="HG204" s="75"/>
      <c r="HH204" s="75"/>
      <c r="HI204" s="75"/>
      <c r="HJ204" s="75"/>
      <c r="HK204" s="75"/>
      <c r="HL204" s="75"/>
      <c r="HM204" s="75"/>
      <c r="HN204" s="75"/>
      <c r="HO204" s="75"/>
      <c r="HP204" s="75"/>
      <c r="HQ204" s="75"/>
      <c r="HR204" s="75"/>
      <c r="HS204" s="75"/>
      <c r="HT204" s="75"/>
      <c r="HU204" s="75"/>
      <c r="HV204" s="75"/>
    </row>
    <row r="205" spans="1:230" s="76" customFormat="1" ht="14.25" customHeight="1">
      <c r="A205" s="228"/>
      <c r="B205" s="88"/>
      <c r="C205" s="277" t="s">
        <v>412</v>
      </c>
      <c r="D205" s="278"/>
      <c r="E205" s="104" t="s">
        <v>472</v>
      </c>
      <c r="F205" s="141" t="e">
        <f>F202*E205</f>
        <v>#VALUE!</v>
      </c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  <c r="FS205" s="75"/>
      <c r="FT205" s="75"/>
      <c r="FU205" s="75"/>
      <c r="FV205" s="75"/>
      <c r="FW205" s="75"/>
      <c r="FX205" s="75"/>
      <c r="FY205" s="75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/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  <c r="HE205" s="75"/>
      <c r="HF205" s="75"/>
      <c r="HG205" s="75"/>
      <c r="HH205" s="75"/>
      <c r="HI205" s="75"/>
      <c r="HJ205" s="75"/>
      <c r="HK205" s="75"/>
      <c r="HL205" s="75"/>
      <c r="HM205" s="75"/>
      <c r="HN205" s="75"/>
      <c r="HO205" s="75"/>
      <c r="HP205" s="75"/>
      <c r="HQ205" s="75"/>
      <c r="HR205" s="75"/>
      <c r="HS205" s="75"/>
      <c r="HT205" s="75"/>
      <c r="HU205" s="75"/>
      <c r="HV205" s="75"/>
    </row>
    <row r="206" spans="1:230" s="76" customFormat="1" ht="14.25" customHeight="1">
      <c r="A206" s="228"/>
      <c r="B206" s="88"/>
      <c r="C206" s="277" t="s">
        <v>413</v>
      </c>
      <c r="D206" s="278"/>
      <c r="E206" s="142" t="e">
        <f>+F206/D202</f>
        <v>#VALUE!</v>
      </c>
      <c r="F206" s="116" t="s">
        <v>474</v>
      </c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  <c r="FS206" s="75"/>
      <c r="FT206" s="75"/>
      <c r="FU206" s="75"/>
      <c r="FV206" s="75"/>
      <c r="FW206" s="75"/>
      <c r="FX206" s="75"/>
      <c r="FY206" s="75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/>
      <c r="GN206" s="75"/>
      <c r="GO206" s="75"/>
      <c r="GP206" s="75"/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  <c r="HE206" s="75"/>
      <c r="HF206" s="75"/>
      <c r="HG206" s="75"/>
      <c r="HH206" s="75"/>
      <c r="HI206" s="75"/>
      <c r="HJ206" s="75"/>
      <c r="HK206" s="75"/>
      <c r="HL206" s="75"/>
      <c r="HM206" s="75"/>
      <c r="HN206" s="75"/>
      <c r="HO206" s="75"/>
      <c r="HP206" s="75"/>
      <c r="HQ206" s="75"/>
      <c r="HR206" s="75"/>
      <c r="HS206" s="75"/>
      <c r="HT206" s="75"/>
      <c r="HU206" s="75"/>
      <c r="HV206" s="75"/>
    </row>
    <row r="207" spans="1:230" s="76" customFormat="1" ht="12.75">
      <c r="A207" s="228"/>
      <c r="B207" s="88"/>
      <c r="C207" s="96"/>
      <c r="D207" s="97"/>
      <c r="E207" s="78"/>
      <c r="F207" s="230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/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  <c r="HE207" s="75"/>
      <c r="HF207" s="75"/>
      <c r="HG207" s="75"/>
      <c r="HH207" s="75"/>
      <c r="HI207" s="75"/>
      <c r="HJ207" s="75"/>
      <c r="HK207" s="75"/>
      <c r="HL207" s="75"/>
      <c r="HM207" s="75"/>
      <c r="HN207" s="75"/>
      <c r="HO207" s="75"/>
      <c r="HP207" s="75"/>
      <c r="HQ207" s="75"/>
      <c r="HR207" s="75"/>
      <c r="HS207" s="75"/>
      <c r="HT207" s="75"/>
      <c r="HU207" s="75"/>
      <c r="HV207" s="75"/>
    </row>
    <row r="208" spans="1:230" s="76" customFormat="1" ht="12.75">
      <c r="A208" s="228"/>
      <c r="B208" s="88"/>
      <c r="C208" s="70" t="s">
        <v>156</v>
      </c>
      <c r="D208" s="98"/>
      <c r="E208" s="89"/>
      <c r="F208" s="143" t="e">
        <f>+F206+F205</f>
        <v>#VALUE!</v>
      </c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5"/>
      <c r="FV208" s="75"/>
      <c r="FW208" s="75"/>
      <c r="FX208" s="75"/>
      <c r="FY208" s="75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/>
      <c r="GN208" s="75"/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  <c r="HE208" s="75"/>
      <c r="HF208" s="75"/>
      <c r="HG208" s="75"/>
      <c r="HH208" s="75"/>
      <c r="HI208" s="75"/>
      <c r="HJ208" s="75"/>
      <c r="HK208" s="75"/>
      <c r="HL208" s="75"/>
      <c r="HM208" s="75"/>
      <c r="HN208" s="75"/>
      <c r="HO208" s="75"/>
      <c r="HP208" s="75"/>
      <c r="HQ208" s="75"/>
      <c r="HR208" s="75"/>
      <c r="HS208" s="75"/>
      <c r="HT208" s="75"/>
      <c r="HU208" s="75"/>
      <c r="HV208" s="75"/>
    </row>
    <row r="209" spans="1:230" s="76" customFormat="1" ht="12.75">
      <c r="A209" s="228"/>
      <c r="B209" s="95"/>
      <c r="C209" s="70"/>
      <c r="D209" s="94"/>
      <c r="E209" s="89"/>
      <c r="F209" s="230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/>
      <c r="GN209" s="75"/>
      <c r="GO209" s="75"/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  <c r="HE209" s="75"/>
      <c r="HF209" s="75"/>
      <c r="HG209" s="75"/>
      <c r="HH209" s="75"/>
      <c r="HI209" s="75"/>
      <c r="HJ209" s="75"/>
      <c r="HK209" s="75"/>
      <c r="HL209" s="75"/>
      <c r="HM209" s="75"/>
      <c r="HN209" s="75"/>
      <c r="HO209" s="75"/>
      <c r="HP209" s="75"/>
      <c r="HQ209" s="75"/>
      <c r="HR209" s="75"/>
      <c r="HS209" s="75"/>
      <c r="HT209" s="75"/>
      <c r="HU209" s="75"/>
      <c r="HV209" s="75"/>
    </row>
    <row r="210" spans="1:230" s="76" customFormat="1" ht="12.75">
      <c r="A210" s="228"/>
      <c r="B210" s="88" t="s">
        <v>14</v>
      </c>
      <c r="C210" s="96" t="s">
        <v>15</v>
      </c>
      <c r="D210" s="99"/>
      <c r="E210" s="78"/>
      <c r="F210" s="229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5"/>
      <c r="CA210" s="75"/>
      <c r="CB210" s="75"/>
      <c r="CC210" s="75"/>
      <c r="CD210" s="75"/>
      <c r="CE210" s="75"/>
      <c r="CF210" s="75"/>
      <c r="CG210" s="75"/>
      <c r="CH210" s="75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75"/>
      <c r="DB210" s="75"/>
      <c r="DC210" s="75"/>
      <c r="DD210" s="75"/>
      <c r="DE210" s="75"/>
      <c r="DF210" s="75"/>
      <c r="DG210" s="75"/>
      <c r="DH210" s="75"/>
      <c r="DI210" s="75"/>
      <c r="DJ210" s="75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  <c r="DU210" s="75"/>
      <c r="DV210" s="75"/>
      <c r="DW210" s="75"/>
      <c r="DX210" s="75"/>
      <c r="DY210" s="75"/>
      <c r="DZ210" s="75"/>
      <c r="EA210" s="75"/>
      <c r="EB210" s="75"/>
      <c r="EC210" s="75"/>
      <c r="ED210" s="75"/>
      <c r="EE210" s="75"/>
      <c r="EF210" s="75"/>
      <c r="EG210" s="75"/>
      <c r="EH210" s="75"/>
      <c r="EI210" s="75"/>
      <c r="EJ210" s="75"/>
      <c r="EK210" s="75"/>
      <c r="EL210" s="75"/>
      <c r="EM210" s="75"/>
      <c r="EN210" s="75"/>
      <c r="EO210" s="75"/>
      <c r="EP210" s="75"/>
      <c r="EQ210" s="75"/>
      <c r="ER210" s="75"/>
      <c r="ES210" s="75"/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5"/>
      <c r="FI210" s="75"/>
      <c r="FJ210" s="75"/>
      <c r="FK210" s="75"/>
      <c r="FL210" s="75"/>
      <c r="FM210" s="75"/>
      <c r="FN210" s="75"/>
      <c r="FO210" s="75"/>
      <c r="FP210" s="75"/>
      <c r="FQ210" s="75"/>
      <c r="FR210" s="75"/>
      <c r="FS210" s="75"/>
      <c r="FT210" s="75"/>
      <c r="FU210" s="75"/>
      <c r="FV210" s="75"/>
      <c r="FW210" s="75"/>
      <c r="FX210" s="75"/>
      <c r="FY210" s="75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/>
      <c r="GN210" s="75"/>
      <c r="GO210" s="75"/>
      <c r="GP210" s="75"/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  <c r="HE210" s="75"/>
      <c r="HF210" s="75"/>
      <c r="HG210" s="75"/>
      <c r="HH210" s="75"/>
      <c r="HI210" s="75"/>
      <c r="HJ210" s="75"/>
      <c r="HK210" s="75"/>
      <c r="HL210" s="75"/>
      <c r="HM210" s="75"/>
      <c r="HN210" s="75"/>
      <c r="HO210" s="75"/>
      <c r="HP210" s="75"/>
      <c r="HQ210" s="75"/>
      <c r="HR210" s="75"/>
      <c r="HS210" s="75"/>
      <c r="HT210" s="75"/>
      <c r="HU210" s="75"/>
      <c r="HV210" s="75"/>
    </row>
    <row r="211" spans="1:230" s="76" customFormat="1" ht="12.75">
      <c r="A211" s="228"/>
      <c r="B211" s="89"/>
      <c r="C211" s="107" t="s">
        <v>388</v>
      </c>
      <c r="D211" s="94"/>
      <c r="E211" s="105" t="s">
        <v>472</v>
      </c>
      <c r="F211" s="144" t="e">
        <f>SUM(F202+F208)*E211*-1</f>
        <v>#VALUE!</v>
      </c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  <c r="CC211" s="75"/>
      <c r="CD211" s="75"/>
      <c r="CE211" s="75"/>
      <c r="CF211" s="75"/>
      <c r="CG211" s="75"/>
      <c r="CH211" s="75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75"/>
      <c r="DB211" s="75"/>
      <c r="DC211" s="75"/>
      <c r="DD211" s="75"/>
      <c r="DE211" s="75"/>
      <c r="DF211" s="75"/>
      <c r="DG211" s="75"/>
      <c r="DH211" s="75"/>
      <c r="DI211" s="75"/>
      <c r="DJ211" s="75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  <c r="DU211" s="75"/>
      <c r="DV211" s="75"/>
      <c r="DW211" s="75"/>
      <c r="DX211" s="75"/>
      <c r="DY211" s="75"/>
      <c r="DZ211" s="75"/>
      <c r="EA211" s="75"/>
      <c r="EB211" s="75"/>
      <c r="EC211" s="75"/>
      <c r="ED211" s="75"/>
      <c r="EE211" s="75"/>
      <c r="EF211" s="75"/>
      <c r="EG211" s="75"/>
      <c r="EH211" s="75"/>
      <c r="EI211" s="75"/>
      <c r="EJ211" s="75"/>
      <c r="EK211" s="75"/>
      <c r="EL211" s="75"/>
      <c r="EM211" s="75"/>
      <c r="EN211" s="75"/>
      <c r="EO211" s="75"/>
      <c r="EP211" s="75"/>
      <c r="EQ211" s="75"/>
      <c r="ER211" s="75"/>
      <c r="ES211" s="75"/>
      <c r="ET211" s="75"/>
      <c r="EU211" s="75"/>
      <c r="EV211" s="75"/>
      <c r="EW211" s="75"/>
      <c r="EX211" s="75"/>
      <c r="EY211" s="75"/>
      <c r="EZ211" s="75"/>
      <c r="FA211" s="75"/>
      <c r="FB211" s="75"/>
      <c r="FC211" s="75"/>
      <c r="FD211" s="75"/>
      <c r="FE211" s="75"/>
      <c r="FF211" s="75"/>
      <c r="FG211" s="75"/>
      <c r="FH211" s="75"/>
      <c r="FI211" s="75"/>
      <c r="FJ211" s="75"/>
      <c r="FK211" s="75"/>
      <c r="FL211" s="75"/>
      <c r="FM211" s="75"/>
      <c r="FN211" s="75"/>
      <c r="FO211" s="75"/>
      <c r="FP211" s="75"/>
      <c r="FQ211" s="75"/>
      <c r="FR211" s="75"/>
      <c r="FS211" s="75"/>
      <c r="FT211" s="75"/>
      <c r="FU211" s="75"/>
      <c r="FV211" s="75"/>
      <c r="FW211" s="75"/>
      <c r="FX211" s="75"/>
      <c r="FY211" s="75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/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  <c r="HE211" s="75"/>
      <c r="HF211" s="75"/>
      <c r="HG211" s="75"/>
      <c r="HH211" s="75"/>
      <c r="HI211" s="75"/>
      <c r="HJ211" s="75"/>
      <c r="HK211" s="75"/>
      <c r="HL211" s="75"/>
      <c r="HM211" s="75"/>
      <c r="HN211" s="75"/>
      <c r="HO211" s="75"/>
      <c r="HP211" s="75"/>
      <c r="HQ211" s="75"/>
      <c r="HR211" s="75"/>
      <c r="HS211" s="75"/>
      <c r="HT211" s="75"/>
      <c r="HU211" s="75"/>
      <c r="HV211" s="75"/>
    </row>
    <row r="212" spans="1:230" s="76" customFormat="1" ht="12.75">
      <c r="A212" s="228"/>
      <c r="B212" s="89"/>
      <c r="C212" s="107" t="s">
        <v>389</v>
      </c>
      <c r="D212" s="94"/>
      <c r="E212" s="78"/>
      <c r="F212" s="87">
        <v>0</v>
      </c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  <c r="FS212" s="75"/>
      <c r="FT212" s="75"/>
      <c r="FU212" s="75"/>
      <c r="FV212" s="75"/>
      <c r="FW212" s="75"/>
      <c r="FX212" s="75"/>
      <c r="FY212" s="75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/>
      <c r="GN212" s="75"/>
      <c r="GO212" s="75"/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  <c r="HE212" s="75"/>
      <c r="HF212" s="75"/>
      <c r="HG212" s="75"/>
      <c r="HH212" s="75"/>
      <c r="HI212" s="75"/>
      <c r="HJ212" s="75"/>
      <c r="HK212" s="75"/>
      <c r="HL212" s="75"/>
      <c r="HM212" s="75"/>
      <c r="HN212" s="75"/>
      <c r="HO212" s="75"/>
      <c r="HP212" s="75"/>
      <c r="HQ212" s="75"/>
      <c r="HR212" s="75"/>
      <c r="HS212" s="75"/>
      <c r="HT212" s="75"/>
      <c r="HU212" s="75"/>
      <c r="HV212" s="75"/>
    </row>
    <row r="213" spans="1:230" s="76" customFormat="1" ht="12.75">
      <c r="A213" s="228"/>
      <c r="B213" s="89"/>
      <c r="C213" s="107" t="s">
        <v>390</v>
      </c>
      <c r="D213" s="97"/>
      <c r="E213" s="78"/>
      <c r="F213" s="87">
        <v>0</v>
      </c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  <c r="CH213" s="75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5"/>
      <c r="DE213" s="75"/>
      <c r="DF213" s="75"/>
      <c r="DG213" s="75"/>
      <c r="DH213" s="75"/>
      <c r="DI213" s="75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  <c r="DU213" s="75"/>
      <c r="DV213" s="75"/>
      <c r="DW213" s="75"/>
      <c r="DX213" s="75"/>
      <c r="DY213" s="75"/>
      <c r="DZ213" s="75"/>
      <c r="EA213" s="75"/>
      <c r="EB213" s="75"/>
      <c r="EC213" s="75"/>
      <c r="ED213" s="75"/>
      <c r="EE213" s="75"/>
      <c r="EF213" s="75"/>
      <c r="EG213" s="75"/>
      <c r="EH213" s="75"/>
      <c r="EI213" s="75"/>
      <c r="EJ213" s="75"/>
      <c r="EK213" s="75"/>
      <c r="EL213" s="75"/>
      <c r="EM213" s="75"/>
      <c r="EN213" s="75"/>
      <c r="EO213" s="75"/>
      <c r="EP213" s="75"/>
      <c r="EQ213" s="75"/>
      <c r="ER213" s="75"/>
      <c r="ES213" s="75"/>
      <c r="ET213" s="75"/>
      <c r="EU213" s="75"/>
      <c r="EV213" s="75"/>
      <c r="EW213" s="75"/>
      <c r="EX213" s="75"/>
      <c r="EY213" s="75"/>
      <c r="EZ213" s="75"/>
      <c r="FA213" s="75"/>
      <c r="FB213" s="75"/>
      <c r="FC213" s="75"/>
      <c r="FD213" s="75"/>
      <c r="FE213" s="75"/>
      <c r="FF213" s="75"/>
      <c r="FG213" s="75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  <c r="FS213" s="75"/>
      <c r="FT213" s="75"/>
      <c r="FU213" s="75"/>
      <c r="FV213" s="75"/>
      <c r="FW213" s="75"/>
      <c r="FX213" s="75"/>
      <c r="FY213" s="75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/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  <c r="HE213" s="75"/>
      <c r="HF213" s="75"/>
      <c r="HG213" s="75"/>
      <c r="HH213" s="75"/>
      <c r="HI213" s="75"/>
      <c r="HJ213" s="75"/>
      <c r="HK213" s="75"/>
      <c r="HL213" s="75"/>
      <c r="HM213" s="75"/>
      <c r="HN213" s="75"/>
      <c r="HO213" s="75"/>
      <c r="HP213" s="75"/>
      <c r="HQ213" s="75"/>
      <c r="HR213" s="75"/>
      <c r="HS213" s="75"/>
      <c r="HT213" s="75"/>
      <c r="HU213" s="75"/>
      <c r="HV213" s="75"/>
    </row>
    <row r="214" spans="1:230" s="76" customFormat="1" ht="12.75">
      <c r="A214" s="228"/>
      <c r="B214" s="89"/>
      <c r="C214" s="107" t="s">
        <v>16</v>
      </c>
      <c r="D214" s="94"/>
      <c r="E214" s="78"/>
      <c r="F214" s="87">
        <v>0</v>
      </c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  <c r="CC214" s="75"/>
      <c r="CD214" s="75"/>
      <c r="CE214" s="75"/>
      <c r="CF214" s="75"/>
      <c r="CG214" s="75"/>
      <c r="CH214" s="75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5"/>
      <c r="DE214" s="75"/>
      <c r="DF214" s="75"/>
      <c r="DG214" s="75"/>
      <c r="DH214" s="75"/>
      <c r="DI214" s="75"/>
      <c r="DJ214" s="75"/>
      <c r="DK214" s="75"/>
      <c r="DL214" s="75"/>
      <c r="DM214" s="75"/>
      <c r="DN214" s="75"/>
      <c r="DO214" s="75"/>
      <c r="DP214" s="75"/>
      <c r="DQ214" s="75"/>
      <c r="DR214" s="75"/>
      <c r="DS214" s="75"/>
      <c r="DT214" s="75"/>
      <c r="DU214" s="75"/>
      <c r="DV214" s="75"/>
      <c r="DW214" s="75"/>
      <c r="DX214" s="75"/>
      <c r="DY214" s="75"/>
      <c r="DZ214" s="75"/>
      <c r="EA214" s="75"/>
      <c r="EB214" s="75"/>
      <c r="EC214" s="75"/>
      <c r="ED214" s="75"/>
      <c r="EE214" s="75"/>
      <c r="EF214" s="75"/>
      <c r="EG214" s="75"/>
      <c r="EH214" s="75"/>
      <c r="EI214" s="75"/>
      <c r="EJ214" s="75"/>
      <c r="EK214" s="75"/>
      <c r="EL214" s="75"/>
      <c r="EM214" s="75"/>
      <c r="EN214" s="75"/>
      <c r="EO214" s="75"/>
      <c r="EP214" s="75"/>
      <c r="EQ214" s="75"/>
      <c r="ER214" s="75"/>
      <c r="ES214" s="75"/>
      <c r="ET214" s="75"/>
      <c r="EU214" s="75"/>
      <c r="EV214" s="75"/>
      <c r="EW214" s="75"/>
      <c r="EX214" s="75"/>
      <c r="EY214" s="75"/>
      <c r="EZ214" s="75"/>
      <c r="FA214" s="75"/>
      <c r="FB214" s="75"/>
      <c r="FC214" s="75"/>
      <c r="FD214" s="75"/>
      <c r="FE214" s="75"/>
      <c r="FF214" s="75"/>
      <c r="FG214" s="75"/>
      <c r="FH214" s="75"/>
      <c r="FI214" s="75"/>
      <c r="FJ214" s="75"/>
      <c r="FK214" s="75"/>
      <c r="FL214" s="75"/>
      <c r="FM214" s="75"/>
      <c r="FN214" s="75"/>
      <c r="FO214" s="75"/>
      <c r="FP214" s="75"/>
      <c r="FQ214" s="75"/>
      <c r="FR214" s="75"/>
      <c r="FS214" s="75"/>
      <c r="FT214" s="75"/>
      <c r="FU214" s="75"/>
      <c r="FV214" s="75"/>
      <c r="FW214" s="75"/>
      <c r="FX214" s="75"/>
      <c r="FY214" s="75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/>
      <c r="GN214" s="75"/>
      <c r="GO214" s="75"/>
      <c r="GP214" s="75"/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  <c r="HE214" s="75"/>
      <c r="HF214" s="75"/>
      <c r="HG214" s="75"/>
      <c r="HH214" s="75"/>
      <c r="HI214" s="75"/>
      <c r="HJ214" s="75"/>
      <c r="HK214" s="75"/>
      <c r="HL214" s="75"/>
      <c r="HM214" s="75"/>
      <c r="HN214" s="75"/>
      <c r="HO214" s="75"/>
      <c r="HP214" s="75"/>
      <c r="HQ214" s="75"/>
      <c r="HR214" s="75"/>
      <c r="HS214" s="75"/>
      <c r="HT214" s="75"/>
      <c r="HU214" s="75"/>
      <c r="HV214" s="75"/>
    </row>
    <row r="215" spans="1:230" s="76" customFormat="1" ht="12.75">
      <c r="A215" s="228"/>
      <c r="B215" s="89"/>
      <c r="C215" s="96"/>
      <c r="D215" s="97"/>
      <c r="E215" s="78"/>
      <c r="F215" s="229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75"/>
      <c r="EL215" s="75"/>
      <c r="EM215" s="75"/>
      <c r="EN215" s="75"/>
      <c r="EO215" s="75"/>
      <c r="EP215" s="75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  <c r="FS215" s="75"/>
      <c r="FT215" s="75"/>
      <c r="FU215" s="75"/>
      <c r="FV215" s="75"/>
      <c r="FW215" s="75"/>
      <c r="FX215" s="75"/>
      <c r="FY215" s="75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/>
      <c r="GN215" s="75"/>
      <c r="GO215" s="75"/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  <c r="HE215" s="75"/>
      <c r="HF215" s="75"/>
      <c r="HG215" s="75"/>
      <c r="HH215" s="75"/>
      <c r="HI215" s="75"/>
      <c r="HJ215" s="75"/>
      <c r="HK215" s="75"/>
      <c r="HL215" s="75"/>
      <c r="HM215" s="75"/>
      <c r="HN215" s="75"/>
      <c r="HO215" s="75"/>
      <c r="HP215" s="75"/>
      <c r="HQ215" s="75"/>
      <c r="HR215" s="75"/>
      <c r="HS215" s="75"/>
      <c r="HT215" s="75"/>
      <c r="HU215" s="75"/>
      <c r="HV215" s="75"/>
    </row>
    <row r="216" spans="1:230" s="76" customFormat="1" ht="12.75">
      <c r="A216" s="228"/>
      <c r="B216" s="89"/>
      <c r="C216" s="88" t="s">
        <v>414</v>
      </c>
      <c r="D216" s="94"/>
      <c r="E216" s="78"/>
      <c r="F216" s="140" t="e">
        <f>SUM(F211:F214)</f>
        <v>#VALUE!</v>
      </c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  <c r="CH216" s="75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5"/>
      <c r="DE216" s="75"/>
      <c r="DF216" s="75"/>
      <c r="DG216" s="75"/>
      <c r="DH216" s="75"/>
      <c r="DI216" s="75"/>
      <c r="DJ216" s="75"/>
      <c r="DK216" s="75"/>
      <c r="DL216" s="75"/>
      <c r="DM216" s="75"/>
      <c r="DN216" s="75"/>
      <c r="DO216" s="75"/>
      <c r="DP216" s="75"/>
      <c r="DQ216" s="75"/>
      <c r="DR216" s="75"/>
      <c r="DS216" s="75"/>
      <c r="DT216" s="75"/>
      <c r="DU216" s="75"/>
      <c r="DV216" s="75"/>
      <c r="DW216" s="75"/>
      <c r="DX216" s="75"/>
      <c r="DY216" s="75"/>
      <c r="DZ216" s="75"/>
      <c r="EA216" s="75"/>
      <c r="EB216" s="75"/>
      <c r="EC216" s="75"/>
      <c r="ED216" s="75"/>
      <c r="EE216" s="75"/>
      <c r="EF216" s="75"/>
      <c r="EG216" s="75"/>
      <c r="EH216" s="75"/>
      <c r="EI216" s="75"/>
      <c r="EJ216" s="75"/>
      <c r="EK216" s="75"/>
      <c r="EL216" s="75"/>
      <c r="EM216" s="75"/>
      <c r="EN216" s="75"/>
      <c r="EO216" s="75"/>
      <c r="EP216" s="75"/>
      <c r="EQ216" s="75"/>
      <c r="ER216" s="75"/>
      <c r="ES216" s="75"/>
      <c r="ET216" s="75"/>
      <c r="EU216" s="75"/>
      <c r="EV216" s="75"/>
      <c r="EW216" s="75"/>
      <c r="EX216" s="75"/>
      <c r="EY216" s="75"/>
      <c r="EZ216" s="75"/>
      <c r="FA216" s="75"/>
      <c r="FB216" s="75"/>
      <c r="FC216" s="75"/>
      <c r="FD216" s="75"/>
      <c r="FE216" s="75"/>
      <c r="FF216" s="75"/>
      <c r="FG216" s="75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  <c r="FS216" s="75"/>
      <c r="FT216" s="75"/>
      <c r="FU216" s="75"/>
      <c r="FV216" s="75"/>
      <c r="FW216" s="75"/>
      <c r="FX216" s="75"/>
      <c r="FY216" s="75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/>
      <c r="GN216" s="75"/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  <c r="HE216" s="75"/>
      <c r="HF216" s="75"/>
      <c r="HG216" s="75"/>
      <c r="HH216" s="75"/>
      <c r="HI216" s="75"/>
      <c r="HJ216" s="75"/>
      <c r="HK216" s="75"/>
      <c r="HL216" s="75"/>
      <c r="HM216" s="75"/>
      <c r="HN216" s="75"/>
      <c r="HO216" s="75"/>
      <c r="HP216" s="75"/>
      <c r="HQ216" s="75"/>
      <c r="HR216" s="75"/>
      <c r="HS216" s="75"/>
      <c r="HT216" s="75"/>
      <c r="HU216" s="75"/>
      <c r="HV216" s="75"/>
    </row>
    <row r="217" spans="1:230" s="76" customFormat="1" ht="12.75">
      <c r="A217" s="228"/>
      <c r="B217" s="89"/>
      <c r="C217" s="88"/>
      <c r="D217" s="94"/>
      <c r="E217" s="78"/>
      <c r="F217" s="229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5"/>
      <c r="CH217" s="75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5"/>
      <c r="DE217" s="75"/>
      <c r="DF217" s="75"/>
      <c r="DG217" s="75"/>
      <c r="DH217" s="75"/>
      <c r="DI217" s="75"/>
      <c r="DJ217" s="75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5"/>
      <c r="EF217" s="75"/>
      <c r="EG217" s="75"/>
      <c r="EH217" s="75"/>
      <c r="EI217" s="75"/>
      <c r="EJ217" s="75"/>
      <c r="EK217" s="75"/>
      <c r="EL217" s="75"/>
      <c r="EM217" s="75"/>
      <c r="EN217" s="75"/>
      <c r="EO217" s="75"/>
      <c r="EP217" s="75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  <c r="FQ217" s="75"/>
      <c r="FR217" s="75"/>
      <c r="FS217" s="75"/>
      <c r="FT217" s="75"/>
      <c r="FU217" s="75"/>
      <c r="FV217" s="75"/>
      <c r="FW217" s="75"/>
      <c r="FX217" s="75"/>
      <c r="FY217" s="75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/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  <c r="HE217" s="75"/>
      <c r="HF217" s="75"/>
      <c r="HG217" s="75"/>
      <c r="HH217" s="75"/>
      <c r="HI217" s="75"/>
      <c r="HJ217" s="75"/>
      <c r="HK217" s="75"/>
      <c r="HL217" s="75"/>
      <c r="HM217" s="75"/>
      <c r="HN217" s="75"/>
      <c r="HO217" s="75"/>
      <c r="HP217" s="75"/>
      <c r="HQ217" s="75"/>
      <c r="HR217" s="75"/>
      <c r="HS217" s="75"/>
      <c r="HT217" s="75"/>
      <c r="HU217" s="75"/>
      <c r="HV217" s="75"/>
    </row>
    <row r="218" spans="1:230" s="76" customFormat="1" ht="12.75">
      <c r="A218" s="228"/>
      <c r="B218" s="88" t="s">
        <v>17</v>
      </c>
      <c r="C218" s="88" t="s">
        <v>415</v>
      </c>
      <c r="D218" s="97"/>
      <c r="E218" s="78"/>
      <c r="F218" s="151" t="e">
        <f>SUM(D220*E220)+SUM(D221*E221)+SUM(D222*E222)+SUM(D223*E223)+SUM(D224*E224)+SUM(D225*E225)</f>
        <v>#VALUE!</v>
      </c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  <c r="CB218" s="75"/>
      <c r="CC218" s="75"/>
      <c r="CD218" s="75"/>
      <c r="CE218" s="75"/>
      <c r="CF218" s="75"/>
      <c r="CG218" s="75"/>
      <c r="CH218" s="75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75"/>
      <c r="DW218" s="75"/>
      <c r="DX218" s="75"/>
      <c r="DY218" s="75"/>
      <c r="DZ218" s="75"/>
      <c r="EA218" s="75"/>
      <c r="EB218" s="75"/>
      <c r="EC218" s="75"/>
      <c r="ED218" s="75"/>
      <c r="EE218" s="75"/>
      <c r="EF218" s="75"/>
      <c r="EG218" s="75"/>
      <c r="EH218" s="75"/>
      <c r="EI218" s="75"/>
      <c r="EJ218" s="75"/>
      <c r="EK218" s="75"/>
      <c r="EL218" s="75"/>
      <c r="EM218" s="75"/>
      <c r="EN218" s="75"/>
      <c r="EO218" s="75"/>
      <c r="EP218" s="75"/>
      <c r="EQ218" s="75"/>
      <c r="ER218" s="75"/>
      <c r="ES218" s="75"/>
      <c r="ET218" s="75"/>
      <c r="EU218" s="75"/>
      <c r="EV218" s="75"/>
      <c r="EW218" s="75"/>
      <c r="EX218" s="75"/>
      <c r="EY218" s="75"/>
      <c r="EZ218" s="75"/>
      <c r="FA218" s="75"/>
      <c r="FB218" s="75"/>
      <c r="FC218" s="75"/>
      <c r="FD218" s="75"/>
      <c r="FE218" s="75"/>
      <c r="FF218" s="75"/>
      <c r="FG218" s="75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/>
      <c r="FS218" s="75"/>
      <c r="FT218" s="75"/>
      <c r="FU218" s="75"/>
      <c r="FV218" s="75"/>
      <c r="FW218" s="75"/>
      <c r="FX218" s="75"/>
      <c r="FY218" s="75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/>
      <c r="GN218" s="75"/>
      <c r="GO218" s="75"/>
      <c r="GP218" s="75"/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  <c r="HE218" s="75"/>
      <c r="HF218" s="75"/>
      <c r="HG218" s="75"/>
      <c r="HH218" s="75"/>
      <c r="HI218" s="75"/>
      <c r="HJ218" s="75"/>
      <c r="HK218" s="75"/>
      <c r="HL218" s="75"/>
      <c r="HM218" s="75"/>
      <c r="HN218" s="75"/>
      <c r="HO218" s="75"/>
      <c r="HP218" s="75"/>
      <c r="HQ218" s="75"/>
      <c r="HR218" s="75"/>
      <c r="HS218" s="75"/>
      <c r="HT218" s="75"/>
      <c r="HU218" s="75"/>
      <c r="HV218" s="75"/>
    </row>
    <row r="219" spans="1:230" s="76" customFormat="1" ht="12.75">
      <c r="A219" s="228"/>
      <c r="B219" s="89"/>
      <c r="C219" s="148" t="s">
        <v>347</v>
      </c>
      <c r="D219" s="149" t="s">
        <v>348</v>
      </c>
      <c r="E219" s="150" t="s">
        <v>434</v>
      </c>
      <c r="F219" s="229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  <c r="CB219" s="75"/>
      <c r="CC219" s="75"/>
      <c r="CD219" s="75"/>
      <c r="CE219" s="75"/>
      <c r="CF219" s="75"/>
      <c r="CG219" s="75"/>
      <c r="CH219" s="75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75"/>
      <c r="DB219" s="75"/>
      <c r="DC219" s="75"/>
      <c r="DD219" s="75"/>
      <c r="DE219" s="75"/>
      <c r="DF219" s="75"/>
      <c r="DG219" s="75"/>
      <c r="DH219" s="75"/>
      <c r="DI219" s="75"/>
      <c r="DJ219" s="75"/>
      <c r="DK219" s="75"/>
      <c r="DL219" s="75"/>
      <c r="DM219" s="75"/>
      <c r="DN219" s="75"/>
      <c r="DO219" s="75"/>
      <c r="DP219" s="75"/>
      <c r="DQ219" s="75"/>
      <c r="DR219" s="75"/>
      <c r="DS219" s="75"/>
      <c r="DT219" s="75"/>
      <c r="DU219" s="75"/>
      <c r="DV219" s="75"/>
      <c r="DW219" s="75"/>
      <c r="DX219" s="75"/>
      <c r="DY219" s="75"/>
      <c r="DZ219" s="75"/>
      <c r="EA219" s="75"/>
      <c r="EB219" s="75"/>
      <c r="EC219" s="75"/>
      <c r="ED219" s="75"/>
      <c r="EE219" s="75"/>
      <c r="EF219" s="75"/>
      <c r="EG219" s="75"/>
      <c r="EH219" s="75"/>
      <c r="EI219" s="75"/>
      <c r="EJ219" s="75"/>
      <c r="EK219" s="75"/>
      <c r="EL219" s="75"/>
      <c r="EM219" s="75"/>
      <c r="EN219" s="75"/>
      <c r="EO219" s="75"/>
      <c r="EP219" s="75"/>
      <c r="EQ219" s="75"/>
      <c r="ER219" s="75"/>
      <c r="ES219" s="75"/>
      <c r="ET219" s="75"/>
      <c r="EU219" s="75"/>
      <c r="EV219" s="75"/>
      <c r="EW219" s="75"/>
      <c r="EX219" s="75"/>
      <c r="EY219" s="75"/>
      <c r="EZ219" s="75"/>
      <c r="FA219" s="75"/>
      <c r="FB219" s="75"/>
      <c r="FC219" s="75"/>
      <c r="FD219" s="75"/>
      <c r="FE219" s="75"/>
      <c r="FF219" s="75"/>
      <c r="FG219" s="75"/>
      <c r="FH219" s="75"/>
      <c r="FI219" s="75"/>
      <c r="FJ219" s="75"/>
      <c r="FK219" s="75"/>
      <c r="FL219" s="75"/>
      <c r="FM219" s="75"/>
      <c r="FN219" s="75"/>
      <c r="FO219" s="75"/>
      <c r="FP219" s="75"/>
      <c r="FQ219" s="75"/>
      <c r="FR219" s="75"/>
      <c r="FS219" s="75"/>
      <c r="FT219" s="75"/>
      <c r="FU219" s="75"/>
      <c r="FV219" s="75"/>
      <c r="FW219" s="75"/>
      <c r="FX219" s="75"/>
      <c r="FY219" s="75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/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  <c r="HE219" s="75"/>
      <c r="HF219" s="75"/>
      <c r="HG219" s="75"/>
      <c r="HH219" s="75"/>
      <c r="HI219" s="75"/>
      <c r="HJ219" s="75"/>
      <c r="HK219" s="75"/>
      <c r="HL219" s="75"/>
      <c r="HM219" s="75"/>
      <c r="HN219" s="75"/>
      <c r="HO219" s="75"/>
      <c r="HP219" s="75"/>
      <c r="HQ219" s="75"/>
      <c r="HR219" s="75"/>
      <c r="HS219" s="75"/>
      <c r="HT219" s="75"/>
      <c r="HU219" s="75"/>
      <c r="HV219" s="75"/>
    </row>
    <row r="220" spans="1:230" s="76" customFormat="1" ht="12.75">
      <c r="A220" s="228"/>
      <c r="B220" s="89"/>
      <c r="C220" s="167" t="s">
        <v>346</v>
      </c>
      <c r="D220" s="121" t="s">
        <v>475</v>
      </c>
      <c r="E220" s="108" t="s">
        <v>476</v>
      </c>
      <c r="F220" s="229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  <c r="CC220" s="75"/>
      <c r="CD220" s="75"/>
      <c r="CE220" s="75"/>
      <c r="CF220" s="75"/>
      <c r="CG220" s="75"/>
      <c r="CH220" s="75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5"/>
      <c r="DE220" s="75"/>
      <c r="DF220" s="75"/>
      <c r="DG220" s="75"/>
      <c r="DH220" s="75"/>
      <c r="DI220" s="75"/>
      <c r="DJ220" s="75"/>
      <c r="DK220" s="75"/>
      <c r="DL220" s="75"/>
      <c r="DM220" s="75"/>
      <c r="DN220" s="75"/>
      <c r="DO220" s="75"/>
      <c r="DP220" s="75"/>
      <c r="DQ220" s="75"/>
      <c r="DR220" s="75"/>
      <c r="DS220" s="75"/>
      <c r="DT220" s="75"/>
      <c r="DU220" s="75"/>
      <c r="DV220" s="75"/>
      <c r="DW220" s="75"/>
      <c r="DX220" s="75"/>
      <c r="DY220" s="75"/>
      <c r="DZ220" s="75"/>
      <c r="EA220" s="75"/>
      <c r="EB220" s="75"/>
      <c r="EC220" s="75"/>
      <c r="ED220" s="75"/>
      <c r="EE220" s="75"/>
      <c r="EF220" s="75"/>
      <c r="EG220" s="75"/>
      <c r="EH220" s="75"/>
      <c r="EI220" s="75"/>
      <c r="EJ220" s="75"/>
      <c r="EK220" s="75"/>
      <c r="EL220" s="75"/>
      <c r="EM220" s="75"/>
      <c r="EN220" s="75"/>
      <c r="EO220" s="75"/>
      <c r="EP220" s="75"/>
      <c r="EQ220" s="75"/>
      <c r="ER220" s="75"/>
      <c r="ES220" s="75"/>
      <c r="ET220" s="75"/>
      <c r="EU220" s="75"/>
      <c r="EV220" s="75"/>
      <c r="EW220" s="75"/>
      <c r="EX220" s="75"/>
      <c r="EY220" s="75"/>
      <c r="EZ220" s="75"/>
      <c r="FA220" s="75"/>
      <c r="FB220" s="75"/>
      <c r="FC220" s="75"/>
      <c r="FD220" s="75"/>
      <c r="FE220" s="75"/>
      <c r="FF220" s="75"/>
      <c r="FG220" s="75"/>
      <c r="FH220" s="75"/>
      <c r="FI220" s="75"/>
      <c r="FJ220" s="75"/>
      <c r="FK220" s="75"/>
      <c r="FL220" s="75"/>
      <c r="FM220" s="75"/>
      <c r="FN220" s="75"/>
      <c r="FO220" s="75"/>
      <c r="FP220" s="75"/>
      <c r="FQ220" s="75"/>
      <c r="FR220" s="75"/>
      <c r="FS220" s="75"/>
      <c r="FT220" s="75"/>
      <c r="FU220" s="75"/>
      <c r="FV220" s="75"/>
      <c r="FW220" s="75"/>
      <c r="FX220" s="75"/>
      <c r="FY220" s="75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/>
      <c r="GN220" s="75"/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  <c r="HE220" s="75"/>
      <c r="HF220" s="75"/>
      <c r="HG220" s="75"/>
      <c r="HH220" s="75"/>
      <c r="HI220" s="75"/>
      <c r="HJ220" s="75"/>
      <c r="HK220" s="75"/>
      <c r="HL220" s="75"/>
      <c r="HM220" s="75"/>
      <c r="HN220" s="75"/>
      <c r="HO220" s="75"/>
      <c r="HP220" s="75"/>
      <c r="HQ220" s="75"/>
      <c r="HR220" s="75"/>
      <c r="HS220" s="75"/>
      <c r="HT220" s="75"/>
      <c r="HU220" s="75"/>
      <c r="HV220" s="75"/>
    </row>
    <row r="221" spans="1:230" s="76" customFormat="1" ht="12.75">
      <c r="A221" s="228"/>
      <c r="B221" s="89"/>
      <c r="C221" s="168" t="s">
        <v>28</v>
      </c>
      <c r="D221" s="122" t="s">
        <v>475</v>
      </c>
      <c r="E221" s="109" t="s">
        <v>476</v>
      </c>
      <c r="F221" s="229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  <c r="CB221" s="75"/>
      <c r="CC221" s="75"/>
      <c r="CD221" s="75"/>
      <c r="CE221" s="75"/>
      <c r="CF221" s="75"/>
      <c r="CG221" s="75"/>
      <c r="CH221" s="75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5"/>
      <c r="DE221" s="75"/>
      <c r="DF221" s="75"/>
      <c r="DG221" s="75"/>
      <c r="DH221" s="75"/>
      <c r="DI221" s="75"/>
      <c r="DJ221" s="75"/>
      <c r="DK221" s="75"/>
      <c r="DL221" s="75"/>
      <c r="DM221" s="75"/>
      <c r="DN221" s="75"/>
      <c r="DO221" s="75"/>
      <c r="DP221" s="75"/>
      <c r="DQ221" s="75"/>
      <c r="DR221" s="75"/>
      <c r="DS221" s="75"/>
      <c r="DT221" s="75"/>
      <c r="DU221" s="75"/>
      <c r="DV221" s="75"/>
      <c r="DW221" s="75"/>
      <c r="DX221" s="75"/>
      <c r="DY221" s="75"/>
      <c r="DZ221" s="75"/>
      <c r="EA221" s="75"/>
      <c r="EB221" s="75"/>
      <c r="EC221" s="75"/>
      <c r="ED221" s="75"/>
      <c r="EE221" s="75"/>
      <c r="EF221" s="75"/>
      <c r="EG221" s="75"/>
      <c r="EH221" s="75"/>
      <c r="EI221" s="75"/>
      <c r="EJ221" s="75"/>
      <c r="EK221" s="75"/>
      <c r="EL221" s="75"/>
      <c r="EM221" s="75"/>
      <c r="EN221" s="75"/>
      <c r="EO221" s="75"/>
      <c r="EP221" s="75"/>
      <c r="EQ221" s="75"/>
      <c r="ER221" s="75"/>
      <c r="ES221" s="75"/>
      <c r="ET221" s="75"/>
      <c r="EU221" s="75"/>
      <c r="EV221" s="75"/>
      <c r="EW221" s="75"/>
      <c r="EX221" s="75"/>
      <c r="EY221" s="75"/>
      <c r="EZ221" s="75"/>
      <c r="FA221" s="75"/>
      <c r="FB221" s="75"/>
      <c r="FC221" s="75"/>
      <c r="FD221" s="75"/>
      <c r="FE221" s="75"/>
      <c r="FF221" s="75"/>
      <c r="FG221" s="75"/>
      <c r="FH221" s="75"/>
      <c r="FI221" s="75"/>
      <c r="FJ221" s="75"/>
      <c r="FK221" s="75"/>
      <c r="FL221" s="75"/>
      <c r="FM221" s="75"/>
      <c r="FN221" s="75"/>
      <c r="FO221" s="75"/>
      <c r="FP221" s="75"/>
      <c r="FQ221" s="75"/>
      <c r="FR221" s="75"/>
      <c r="FS221" s="75"/>
      <c r="FT221" s="75"/>
      <c r="FU221" s="75"/>
      <c r="FV221" s="75"/>
      <c r="FW221" s="75"/>
      <c r="FX221" s="75"/>
      <c r="FY221" s="75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/>
      <c r="GN221" s="75"/>
      <c r="GO221" s="75"/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  <c r="HE221" s="75"/>
      <c r="HF221" s="75"/>
      <c r="HG221" s="75"/>
      <c r="HH221" s="75"/>
      <c r="HI221" s="75"/>
      <c r="HJ221" s="75"/>
      <c r="HK221" s="75"/>
      <c r="HL221" s="75"/>
      <c r="HM221" s="75"/>
      <c r="HN221" s="75"/>
      <c r="HO221" s="75"/>
      <c r="HP221" s="75"/>
      <c r="HQ221" s="75"/>
      <c r="HR221" s="75"/>
      <c r="HS221" s="75"/>
      <c r="HT221" s="75"/>
      <c r="HU221" s="75"/>
      <c r="HV221" s="75"/>
    </row>
    <row r="222" spans="1:230" s="76" customFormat="1" ht="12.75">
      <c r="A222" s="228"/>
      <c r="B222" s="89"/>
      <c r="C222" s="168" t="s">
        <v>431</v>
      </c>
      <c r="D222" s="122" t="s">
        <v>475</v>
      </c>
      <c r="E222" s="109" t="s">
        <v>476</v>
      </c>
      <c r="F222" s="229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  <c r="FS222" s="75"/>
      <c r="FT222" s="75"/>
      <c r="FU222" s="75"/>
      <c r="FV222" s="75"/>
      <c r="FW222" s="75"/>
      <c r="FX222" s="75"/>
      <c r="FY222" s="75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/>
      <c r="GN222" s="75"/>
      <c r="GO222" s="75"/>
      <c r="GP222" s="75"/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  <c r="HE222" s="75"/>
      <c r="HF222" s="75"/>
      <c r="HG222" s="75"/>
      <c r="HH222" s="75"/>
      <c r="HI222" s="75"/>
      <c r="HJ222" s="75"/>
      <c r="HK222" s="75"/>
      <c r="HL222" s="75"/>
      <c r="HM222" s="75"/>
      <c r="HN222" s="75"/>
      <c r="HO222" s="75"/>
      <c r="HP222" s="75"/>
      <c r="HQ222" s="75"/>
      <c r="HR222" s="75"/>
      <c r="HS222" s="75"/>
      <c r="HT222" s="75"/>
      <c r="HU222" s="75"/>
      <c r="HV222" s="75"/>
    </row>
    <row r="223" spans="1:230" s="76" customFormat="1" ht="12.75">
      <c r="A223" s="228"/>
      <c r="B223" s="89"/>
      <c r="C223" s="168" t="s">
        <v>32</v>
      </c>
      <c r="D223" s="122" t="s">
        <v>475</v>
      </c>
      <c r="E223" s="109" t="s">
        <v>476</v>
      </c>
      <c r="F223" s="229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75"/>
      <c r="EL223" s="75"/>
      <c r="EM223" s="75"/>
      <c r="EN223" s="75"/>
      <c r="EO223" s="75"/>
      <c r="EP223" s="75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  <c r="FS223" s="75"/>
      <c r="FT223" s="75"/>
      <c r="FU223" s="75"/>
      <c r="FV223" s="75"/>
      <c r="FW223" s="75"/>
      <c r="FX223" s="75"/>
      <c r="FY223" s="75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/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  <c r="HE223" s="75"/>
      <c r="HF223" s="75"/>
      <c r="HG223" s="75"/>
      <c r="HH223" s="75"/>
      <c r="HI223" s="75"/>
      <c r="HJ223" s="75"/>
      <c r="HK223" s="75"/>
      <c r="HL223" s="75"/>
      <c r="HM223" s="75"/>
      <c r="HN223" s="75"/>
      <c r="HO223" s="75"/>
      <c r="HP223" s="75"/>
      <c r="HQ223" s="75"/>
      <c r="HR223" s="75"/>
      <c r="HS223" s="75"/>
      <c r="HT223" s="75"/>
      <c r="HU223" s="75"/>
      <c r="HV223" s="75"/>
    </row>
    <row r="224" spans="1:230" s="76" customFormat="1" ht="12.75">
      <c r="A224" s="228"/>
      <c r="B224" s="89"/>
      <c r="C224" s="168" t="s">
        <v>433</v>
      </c>
      <c r="D224" s="122" t="s">
        <v>475</v>
      </c>
      <c r="E224" s="109" t="s">
        <v>476</v>
      </c>
      <c r="F224" s="229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75"/>
      <c r="EL224" s="75"/>
      <c r="EM224" s="75"/>
      <c r="EN224" s="75"/>
      <c r="EO224" s="75"/>
      <c r="EP224" s="75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  <c r="FS224" s="75"/>
      <c r="FT224" s="75"/>
      <c r="FU224" s="75"/>
      <c r="FV224" s="75"/>
      <c r="FW224" s="75"/>
      <c r="FX224" s="75"/>
      <c r="FY224" s="75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/>
      <c r="GN224" s="75"/>
      <c r="GO224" s="75"/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  <c r="HE224" s="75"/>
      <c r="HF224" s="75"/>
      <c r="HG224" s="75"/>
      <c r="HH224" s="75"/>
      <c r="HI224" s="75"/>
      <c r="HJ224" s="75"/>
      <c r="HK224" s="75"/>
      <c r="HL224" s="75"/>
      <c r="HM224" s="75"/>
      <c r="HN224" s="75"/>
      <c r="HO224" s="75"/>
      <c r="HP224" s="75"/>
      <c r="HQ224" s="75"/>
      <c r="HR224" s="75"/>
      <c r="HS224" s="75"/>
      <c r="HT224" s="75"/>
      <c r="HU224" s="75"/>
      <c r="HV224" s="75"/>
    </row>
    <row r="225" spans="1:230" s="76" customFormat="1" ht="12.75">
      <c r="A225" s="228"/>
      <c r="B225" s="89"/>
      <c r="C225" s="168" t="s">
        <v>432</v>
      </c>
      <c r="D225" s="170" t="s">
        <v>475</v>
      </c>
      <c r="E225" s="110" t="s">
        <v>476</v>
      </c>
      <c r="F225" s="229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75"/>
      <c r="CE225" s="75"/>
      <c r="CF225" s="75"/>
      <c r="CG225" s="75"/>
      <c r="CH225" s="75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  <c r="DU225" s="75"/>
      <c r="DV225" s="75"/>
      <c r="DW225" s="75"/>
      <c r="DX225" s="75"/>
      <c r="DY225" s="75"/>
      <c r="DZ225" s="75"/>
      <c r="EA225" s="75"/>
      <c r="EB225" s="75"/>
      <c r="EC225" s="75"/>
      <c r="ED225" s="75"/>
      <c r="EE225" s="75"/>
      <c r="EF225" s="75"/>
      <c r="EG225" s="75"/>
      <c r="EH225" s="75"/>
      <c r="EI225" s="75"/>
      <c r="EJ225" s="75"/>
      <c r="EK225" s="75"/>
      <c r="EL225" s="75"/>
      <c r="EM225" s="75"/>
      <c r="EN225" s="75"/>
      <c r="EO225" s="75"/>
      <c r="EP225" s="75"/>
      <c r="EQ225" s="75"/>
      <c r="ER225" s="75"/>
      <c r="ES225" s="75"/>
      <c r="ET225" s="75"/>
      <c r="EU225" s="75"/>
      <c r="EV225" s="75"/>
      <c r="EW225" s="75"/>
      <c r="EX225" s="75"/>
      <c r="EY225" s="75"/>
      <c r="EZ225" s="75"/>
      <c r="FA225" s="75"/>
      <c r="FB225" s="75"/>
      <c r="FC225" s="75"/>
      <c r="FD225" s="75"/>
      <c r="FE225" s="75"/>
      <c r="FF225" s="75"/>
      <c r="FG225" s="75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  <c r="FS225" s="75"/>
      <c r="FT225" s="75"/>
      <c r="FU225" s="75"/>
      <c r="FV225" s="75"/>
      <c r="FW225" s="75"/>
      <c r="FX225" s="75"/>
      <c r="FY225" s="75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/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  <c r="HE225" s="75"/>
      <c r="HF225" s="75"/>
      <c r="HG225" s="75"/>
      <c r="HH225" s="75"/>
      <c r="HI225" s="75"/>
      <c r="HJ225" s="75"/>
      <c r="HK225" s="75"/>
      <c r="HL225" s="75"/>
      <c r="HM225" s="75"/>
      <c r="HN225" s="75"/>
      <c r="HO225" s="75"/>
      <c r="HP225" s="75"/>
      <c r="HQ225" s="75"/>
      <c r="HR225" s="75"/>
      <c r="HS225" s="75"/>
      <c r="HT225" s="75"/>
      <c r="HU225" s="75"/>
      <c r="HV225" s="75"/>
    </row>
    <row r="226" spans="1:230" s="76" customFormat="1" ht="12.75" customHeight="1">
      <c r="A226" s="228"/>
      <c r="B226" s="89"/>
      <c r="C226" s="166" t="s">
        <v>350</v>
      </c>
      <c r="D226" s="107"/>
      <c r="E226" s="169" t="s">
        <v>470</v>
      </c>
      <c r="F226" s="67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5"/>
      <c r="DF226" s="75"/>
      <c r="DG226" s="75"/>
      <c r="DH226" s="75"/>
      <c r="DI226" s="75"/>
      <c r="DJ226" s="75"/>
      <c r="DK226" s="75"/>
      <c r="DL226" s="75"/>
      <c r="DM226" s="75"/>
      <c r="DN226" s="75"/>
      <c r="DO226" s="75"/>
      <c r="DP226" s="75"/>
      <c r="DQ226" s="75"/>
      <c r="DR226" s="75"/>
      <c r="DS226" s="75"/>
      <c r="DT226" s="75"/>
      <c r="DU226" s="75"/>
      <c r="DV226" s="75"/>
      <c r="DW226" s="75"/>
      <c r="DX226" s="75"/>
      <c r="DY226" s="75"/>
      <c r="DZ226" s="75"/>
      <c r="EA226" s="75"/>
      <c r="EB226" s="75"/>
      <c r="EC226" s="75"/>
      <c r="ED226" s="75"/>
      <c r="EE226" s="75"/>
      <c r="EF226" s="75"/>
      <c r="EG226" s="75"/>
      <c r="EH226" s="75"/>
      <c r="EI226" s="75"/>
      <c r="EJ226" s="75"/>
      <c r="EK226" s="75"/>
      <c r="EL226" s="75"/>
      <c r="EM226" s="75"/>
      <c r="EN226" s="75"/>
      <c r="EO226" s="75"/>
      <c r="EP226" s="75"/>
      <c r="EQ226" s="75"/>
      <c r="ER226" s="75"/>
      <c r="ES226" s="75"/>
      <c r="ET226" s="75"/>
      <c r="EU226" s="75"/>
      <c r="EV226" s="75"/>
      <c r="EW226" s="75"/>
      <c r="EX226" s="75"/>
      <c r="EY226" s="75"/>
      <c r="EZ226" s="75"/>
      <c r="FA226" s="75"/>
      <c r="FB226" s="75"/>
      <c r="FC226" s="75"/>
      <c r="FD226" s="75"/>
      <c r="FE226" s="75"/>
      <c r="FF226" s="75"/>
      <c r="FG226" s="75"/>
      <c r="FH226" s="75"/>
      <c r="FI226" s="75"/>
      <c r="FJ226" s="75"/>
      <c r="FK226" s="75"/>
      <c r="FL226" s="75"/>
      <c r="FM226" s="75"/>
      <c r="FN226" s="75"/>
      <c r="FO226" s="75"/>
      <c r="FP226" s="75"/>
      <c r="FQ226" s="75"/>
      <c r="FR226" s="75"/>
      <c r="FS226" s="75"/>
      <c r="FT226" s="75"/>
      <c r="FU226" s="75"/>
      <c r="FV226" s="75"/>
      <c r="FW226" s="75"/>
      <c r="FX226" s="75"/>
      <c r="FY226" s="75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/>
      <c r="GN226" s="75"/>
      <c r="GO226" s="75"/>
      <c r="GP226" s="75"/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  <c r="HE226" s="75"/>
      <c r="HF226" s="75"/>
      <c r="HG226" s="75"/>
      <c r="HH226" s="75"/>
      <c r="HI226" s="75"/>
      <c r="HJ226" s="75"/>
      <c r="HK226" s="75"/>
      <c r="HL226" s="75"/>
      <c r="HM226" s="75"/>
      <c r="HN226" s="75"/>
      <c r="HO226" s="75"/>
      <c r="HP226" s="75"/>
      <c r="HQ226" s="75"/>
      <c r="HR226" s="75"/>
      <c r="HS226" s="75"/>
      <c r="HT226" s="75"/>
      <c r="HU226" s="75"/>
      <c r="HV226" s="75"/>
    </row>
    <row r="227" spans="1:230" s="76" customFormat="1" ht="12.75">
      <c r="A227" s="228"/>
      <c r="B227" s="89"/>
      <c r="C227" s="282" t="s">
        <v>401</v>
      </c>
      <c r="D227" s="280"/>
      <c r="E227" s="281"/>
      <c r="F227" s="229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  <c r="CB227" s="75"/>
      <c r="CC227" s="75"/>
      <c r="CD227" s="75"/>
      <c r="CE227" s="75"/>
      <c r="CF227" s="75"/>
      <c r="CG227" s="75"/>
      <c r="CH227" s="75"/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  <c r="CZ227" s="75"/>
      <c r="DA227" s="75"/>
      <c r="DB227" s="75"/>
      <c r="DC227" s="75"/>
      <c r="DD227" s="75"/>
      <c r="DE227" s="75"/>
      <c r="DF227" s="75"/>
      <c r="DG227" s="75"/>
      <c r="DH227" s="75"/>
      <c r="DI227" s="75"/>
      <c r="DJ227" s="75"/>
      <c r="DK227" s="75"/>
      <c r="DL227" s="75"/>
      <c r="DM227" s="75"/>
      <c r="DN227" s="75"/>
      <c r="DO227" s="75"/>
      <c r="DP227" s="75"/>
      <c r="DQ227" s="75"/>
      <c r="DR227" s="75"/>
      <c r="DS227" s="75"/>
      <c r="DT227" s="75"/>
      <c r="DU227" s="75"/>
      <c r="DV227" s="75"/>
      <c r="DW227" s="75"/>
      <c r="DX227" s="75"/>
      <c r="DY227" s="75"/>
      <c r="DZ227" s="75"/>
      <c r="EA227" s="75"/>
      <c r="EB227" s="75"/>
      <c r="EC227" s="75"/>
      <c r="ED227" s="75"/>
      <c r="EE227" s="75"/>
      <c r="EF227" s="75"/>
      <c r="EG227" s="75"/>
      <c r="EH227" s="75"/>
      <c r="EI227" s="75"/>
      <c r="EJ227" s="75"/>
      <c r="EK227" s="75"/>
      <c r="EL227" s="75"/>
      <c r="EM227" s="75"/>
      <c r="EN227" s="75"/>
      <c r="EO227" s="75"/>
      <c r="EP227" s="75"/>
      <c r="EQ227" s="75"/>
      <c r="ER227" s="75"/>
      <c r="ES227" s="75"/>
      <c r="ET227" s="75"/>
      <c r="EU227" s="75"/>
      <c r="EV227" s="75"/>
      <c r="EW227" s="75"/>
      <c r="EX227" s="75"/>
      <c r="EY227" s="75"/>
      <c r="EZ227" s="75"/>
      <c r="FA227" s="75"/>
      <c r="FB227" s="75"/>
      <c r="FC227" s="75"/>
      <c r="FD227" s="75"/>
      <c r="FE227" s="75"/>
      <c r="FF227" s="75"/>
      <c r="FG227" s="75"/>
      <c r="FH227" s="75"/>
      <c r="FI227" s="75"/>
      <c r="FJ227" s="75"/>
      <c r="FK227" s="75"/>
      <c r="FL227" s="75"/>
      <c r="FM227" s="75"/>
      <c r="FN227" s="75"/>
      <c r="FO227" s="75"/>
      <c r="FP227" s="75"/>
      <c r="FQ227" s="75"/>
      <c r="FR227" s="75"/>
      <c r="FS227" s="75"/>
      <c r="FT227" s="75"/>
      <c r="FU227" s="75"/>
      <c r="FV227" s="75"/>
      <c r="FW227" s="75"/>
      <c r="FX227" s="75"/>
      <c r="FY227" s="75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/>
      <c r="GN227" s="75"/>
      <c r="GO227" s="75"/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  <c r="HE227" s="75"/>
      <c r="HF227" s="75"/>
      <c r="HG227" s="75"/>
      <c r="HH227" s="75"/>
      <c r="HI227" s="75"/>
      <c r="HJ227" s="75"/>
      <c r="HK227" s="75"/>
      <c r="HL227" s="75"/>
      <c r="HM227" s="75"/>
      <c r="HN227" s="75"/>
      <c r="HO227" s="75"/>
      <c r="HP227" s="75"/>
      <c r="HQ227" s="75"/>
      <c r="HR227" s="75"/>
      <c r="HS227" s="75"/>
      <c r="HT227" s="75"/>
      <c r="HU227" s="75"/>
      <c r="HV227" s="75"/>
    </row>
    <row r="228" spans="1:230" s="76" customFormat="1" ht="12.75">
      <c r="A228" s="231"/>
      <c r="B228" s="88" t="s">
        <v>18</v>
      </c>
      <c r="C228" s="88" t="s">
        <v>19</v>
      </c>
      <c r="D228" s="103"/>
      <c r="E228" s="80"/>
      <c r="F228" s="171" t="e">
        <f>+F218+F216+F208+F202+F226</f>
        <v>#VALUE!</v>
      </c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5"/>
      <c r="DK228" s="75"/>
      <c r="DL228" s="75"/>
      <c r="DM228" s="75"/>
      <c r="DN228" s="75"/>
      <c r="DO228" s="75"/>
      <c r="DP228" s="75"/>
      <c r="DQ228" s="75"/>
      <c r="DR228" s="75"/>
      <c r="DS228" s="75"/>
      <c r="DT228" s="75"/>
      <c r="DU228" s="75"/>
      <c r="DV228" s="75"/>
      <c r="DW228" s="75"/>
      <c r="DX228" s="75"/>
      <c r="DY228" s="75"/>
      <c r="DZ228" s="75"/>
      <c r="EA228" s="75"/>
      <c r="EB228" s="75"/>
      <c r="EC228" s="75"/>
      <c r="ED228" s="75"/>
      <c r="EE228" s="75"/>
      <c r="EF228" s="75"/>
      <c r="EG228" s="75"/>
      <c r="EH228" s="75"/>
      <c r="EI228" s="75"/>
      <c r="EJ228" s="75"/>
      <c r="EK228" s="75"/>
      <c r="EL228" s="75"/>
      <c r="EM228" s="75"/>
      <c r="EN228" s="75"/>
      <c r="EO228" s="75"/>
      <c r="EP228" s="75"/>
      <c r="EQ228" s="75"/>
      <c r="ER228" s="75"/>
      <c r="ES228" s="75"/>
      <c r="ET228" s="75"/>
      <c r="EU228" s="75"/>
      <c r="EV228" s="75"/>
      <c r="EW228" s="75"/>
      <c r="EX228" s="75"/>
      <c r="EY228" s="75"/>
      <c r="EZ228" s="75"/>
      <c r="FA228" s="75"/>
      <c r="FB228" s="75"/>
      <c r="FC228" s="75"/>
      <c r="FD228" s="75"/>
      <c r="FE228" s="75"/>
      <c r="FF228" s="75"/>
      <c r="FG228" s="75"/>
      <c r="FH228" s="75"/>
      <c r="FI228" s="75"/>
      <c r="FJ228" s="75"/>
      <c r="FK228" s="75"/>
      <c r="FL228" s="75"/>
      <c r="FM228" s="75"/>
      <c r="FN228" s="75"/>
      <c r="FO228" s="75"/>
      <c r="FP228" s="75"/>
      <c r="FQ228" s="75"/>
      <c r="FR228" s="75"/>
      <c r="FS228" s="75"/>
      <c r="FT228" s="75"/>
      <c r="FU228" s="75"/>
      <c r="FV228" s="75"/>
      <c r="FW228" s="75"/>
      <c r="FX228" s="75"/>
      <c r="FY228" s="75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/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  <c r="HE228" s="75"/>
      <c r="HF228" s="75"/>
      <c r="HG228" s="75"/>
      <c r="HH228" s="75"/>
      <c r="HI228" s="75"/>
      <c r="HJ228" s="75"/>
      <c r="HK228" s="75"/>
      <c r="HL228" s="75"/>
      <c r="HM228" s="75"/>
      <c r="HN228" s="75"/>
      <c r="HO228" s="75"/>
      <c r="HP228" s="75"/>
      <c r="HQ228" s="75"/>
      <c r="HR228" s="75"/>
      <c r="HS228" s="75"/>
      <c r="HT228" s="75"/>
      <c r="HU228" s="75"/>
      <c r="HV228" s="75"/>
    </row>
    <row r="229" spans="1:230" s="89" customFormat="1" ht="12.75">
      <c r="A229" s="265"/>
      <c r="B229" s="206"/>
      <c r="C229" s="206"/>
      <c r="D229" s="155"/>
      <c r="E229" s="156"/>
      <c r="F229" s="266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7"/>
      <c r="BQ229" s="107"/>
      <c r="BR229" s="107"/>
      <c r="BS229" s="107"/>
      <c r="BT229" s="107"/>
      <c r="BU229" s="107"/>
      <c r="BV229" s="107"/>
      <c r="BW229" s="107"/>
      <c r="BX229" s="107"/>
      <c r="BY229" s="107"/>
      <c r="BZ229" s="107"/>
      <c r="CA229" s="107"/>
      <c r="CB229" s="107"/>
      <c r="CC229" s="107"/>
      <c r="CD229" s="107"/>
      <c r="CE229" s="107"/>
      <c r="CF229" s="107"/>
      <c r="CG229" s="107"/>
      <c r="CH229" s="107"/>
      <c r="CI229" s="107"/>
      <c r="CJ229" s="107"/>
      <c r="CK229" s="107"/>
      <c r="CL229" s="107"/>
      <c r="CM229" s="107"/>
      <c r="CN229" s="107"/>
      <c r="CO229" s="107"/>
      <c r="CP229" s="107"/>
      <c r="CQ229" s="107"/>
      <c r="CR229" s="107"/>
      <c r="CS229" s="107"/>
      <c r="CT229" s="107"/>
      <c r="CU229" s="107"/>
      <c r="CV229" s="107"/>
      <c r="CW229" s="107"/>
      <c r="CX229" s="107"/>
      <c r="CY229" s="107"/>
      <c r="CZ229" s="107"/>
      <c r="DA229" s="107"/>
      <c r="DB229" s="107"/>
      <c r="DC229" s="107"/>
      <c r="DD229" s="107"/>
      <c r="DE229" s="107"/>
      <c r="DF229" s="107"/>
      <c r="DG229" s="107"/>
      <c r="DH229" s="107"/>
      <c r="DI229" s="107"/>
      <c r="DJ229" s="107"/>
      <c r="DK229" s="107"/>
      <c r="DL229" s="107"/>
      <c r="DM229" s="107"/>
      <c r="DN229" s="107"/>
      <c r="DO229" s="107"/>
      <c r="DP229" s="107"/>
      <c r="DQ229" s="107"/>
      <c r="DR229" s="107"/>
      <c r="DS229" s="107"/>
      <c r="DT229" s="107"/>
      <c r="DU229" s="107"/>
      <c r="DV229" s="107"/>
      <c r="DW229" s="107"/>
      <c r="DX229" s="107"/>
      <c r="DY229" s="107"/>
      <c r="DZ229" s="107"/>
      <c r="EA229" s="107"/>
      <c r="EB229" s="107"/>
      <c r="EC229" s="107"/>
      <c r="ED229" s="107"/>
      <c r="EE229" s="107"/>
      <c r="EF229" s="107"/>
      <c r="EG229" s="107"/>
      <c r="EH229" s="107"/>
      <c r="EI229" s="107"/>
      <c r="EJ229" s="107"/>
      <c r="EK229" s="107"/>
      <c r="EL229" s="107"/>
      <c r="EM229" s="107"/>
      <c r="EN229" s="107"/>
      <c r="EO229" s="107"/>
      <c r="EP229" s="107"/>
      <c r="EQ229" s="107"/>
      <c r="ER229" s="107"/>
      <c r="ES229" s="107"/>
      <c r="ET229" s="107"/>
      <c r="EU229" s="107"/>
      <c r="EV229" s="107"/>
      <c r="EW229" s="107"/>
      <c r="EX229" s="107"/>
      <c r="EY229" s="107"/>
      <c r="EZ229" s="107"/>
      <c r="FA229" s="107"/>
      <c r="FB229" s="107"/>
      <c r="FC229" s="107"/>
      <c r="FD229" s="107"/>
      <c r="FE229" s="107"/>
      <c r="FF229" s="107"/>
      <c r="FG229" s="107"/>
      <c r="FH229" s="107"/>
      <c r="FI229" s="107"/>
      <c r="FJ229" s="107"/>
      <c r="FK229" s="107"/>
      <c r="FL229" s="107"/>
      <c r="FM229" s="107"/>
      <c r="FN229" s="107"/>
      <c r="FO229" s="107"/>
      <c r="FP229" s="107"/>
      <c r="FQ229" s="107"/>
      <c r="FR229" s="107"/>
      <c r="FS229" s="107"/>
      <c r="FT229" s="107"/>
      <c r="FU229" s="107"/>
      <c r="FV229" s="107"/>
      <c r="FW229" s="107"/>
      <c r="FX229" s="107"/>
      <c r="FY229" s="107"/>
      <c r="FZ229" s="107"/>
      <c r="GA229" s="107"/>
      <c r="GB229" s="107"/>
      <c r="GC229" s="107"/>
      <c r="GD229" s="107"/>
      <c r="GE229" s="107"/>
      <c r="GF229" s="107"/>
      <c r="GG229" s="107"/>
      <c r="GH229" s="107"/>
      <c r="GI229" s="107"/>
      <c r="GJ229" s="107"/>
      <c r="GK229" s="107"/>
      <c r="GL229" s="107"/>
      <c r="GM229" s="107"/>
      <c r="GN229" s="107"/>
      <c r="GO229" s="107"/>
      <c r="GP229" s="107"/>
      <c r="GQ229" s="107"/>
      <c r="GR229" s="107"/>
      <c r="GS229" s="107"/>
      <c r="GT229" s="107"/>
      <c r="GU229" s="107"/>
      <c r="GV229" s="107"/>
      <c r="GW229" s="107"/>
      <c r="GX229" s="107"/>
      <c r="GY229" s="107"/>
      <c r="GZ229" s="107"/>
      <c r="HA229" s="107"/>
      <c r="HB229" s="107"/>
      <c r="HC229" s="107"/>
      <c r="HD229" s="107"/>
      <c r="HE229" s="107"/>
      <c r="HF229" s="107"/>
      <c r="HG229" s="107"/>
      <c r="HH229" s="107"/>
      <c r="HI229" s="107"/>
      <c r="HJ229" s="107"/>
      <c r="HK229" s="107"/>
      <c r="HL229" s="107"/>
      <c r="HM229" s="107"/>
      <c r="HN229" s="107"/>
      <c r="HO229" s="107"/>
      <c r="HP229" s="107"/>
      <c r="HQ229" s="107"/>
      <c r="HR229" s="107"/>
      <c r="HS229" s="107"/>
      <c r="HT229" s="107"/>
      <c r="HU229" s="107"/>
      <c r="HV229" s="107"/>
    </row>
    <row r="230" spans="1:230" s="89" customFormat="1" ht="12.75">
      <c r="A230" s="267"/>
      <c r="B230" s="262"/>
      <c r="C230" s="262"/>
      <c r="D230" s="268"/>
      <c r="E230" s="269"/>
      <c r="F230" s="270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  <c r="BP230" s="107"/>
      <c r="BQ230" s="107"/>
      <c r="BR230" s="107"/>
      <c r="BS230" s="107"/>
      <c r="BT230" s="107"/>
      <c r="BU230" s="107"/>
      <c r="BV230" s="107"/>
      <c r="BW230" s="107"/>
      <c r="BX230" s="107"/>
      <c r="BY230" s="107"/>
      <c r="BZ230" s="107"/>
      <c r="CA230" s="107"/>
      <c r="CB230" s="107"/>
      <c r="CC230" s="107"/>
      <c r="CD230" s="107"/>
      <c r="CE230" s="107"/>
      <c r="CF230" s="107"/>
      <c r="CG230" s="107"/>
      <c r="CH230" s="107"/>
      <c r="CI230" s="107"/>
      <c r="CJ230" s="107"/>
      <c r="CK230" s="107"/>
      <c r="CL230" s="107"/>
      <c r="CM230" s="107"/>
      <c r="CN230" s="107"/>
      <c r="CO230" s="107"/>
      <c r="CP230" s="107"/>
      <c r="CQ230" s="107"/>
      <c r="CR230" s="107"/>
      <c r="CS230" s="107"/>
      <c r="CT230" s="107"/>
      <c r="CU230" s="107"/>
      <c r="CV230" s="107"/>
      <c r="CW230" s="107"/>
      <c r="CX230" s="107"/>
      <c r="CY230" s="107"/>
      <c r="CZ230" s="107"/>
      <c r="DA230" s="107"/>
      <c r="DB230" s="107"/>
      <c r="DC230" s="107"/>
      <c r="DD230" s="107"/>
      <c r="DE230" s="107"/>
      <c r="DF230" s="107"/>
      <c r="DG230" s="107"/>
      <c r="DH230" s="107"/>
      <c r="DI230" s="107"/>
      <c r="DJ230" s="107"/>
      <c r="DK230" s="107"/>
      <c r="DL230" s="107"/>
      <c r="DM230" s="107"/>
      <c r="DN230" s="107"/>
      <c r="DO230" s="107"/>
      <c r="DP230" s="107"/>
      <c r="DQ230" s="107"/>
      <c r="DR230" s="107"/>
      <c r="DS230" s="107"/>
      <c r="DT230" s="107"/>
      <c r="DU230" s="107"/>
      <c r="DV230" s="107"/>
      <c r="DW230" s="107"/>
      <c r="DX230" s="107"/>
      <c r="DY230" s="107"/>
      <c r="DZ230" s="107"/>
      <c r="EA230" s="107"/>
      <c r="EB230" s="107"/>
      <c r="EC230" s="107"/>
      <c r="ED230" s="107"/>
      <c r="EE230" s="107"/>
      <c r="EF230" s="107"/>
      <c r="EG230" s="107"/>
      <c r="EH230" s="107"/>
      <c r="EI230" s="107"/>
      <c r="EJ230" s="107"/>
      <c r="EK230" s="107"/>
      <c r="EL230" s="107"/>
      <c r="EM230" s="107"/>
      <c r="EN230" s="107"/>
      <c r="EO230" s="107"/>
      <c r="EP230" s="107"/>
      <c r="EQ230" s="107"/>
      <c r="ER230" s="107"/>
      <c r="ES230" s="107"/>
      <c r="ET230" s="107"/>
      <c r="EU230" s="107"/>
      <c r="EV230" s="107"/>
      <c r="EW230" s="107"/>
      <c r="EX230" s="107"/>
      <c r="EY230" s="107"/>
      <c r="EZ230" s="107"/>
      <c r="FA230" s="107"/>
      <c r="FB230" s="107"/>
      <c r="FC230" s="107"/>
      <c r="FD230" s="107"/>
      <c r="FE230" s="107"/>
      <c r="FF230" s="107"/>
      <c r="FG230" s="107"/>
      <c r="FH230" s="107"/>
      <c r="FI230" s="107"/>
      <c r="FJ230" s="107"/>
      <c r="FK230" s="107"/>
      <c r="FL230" s="107"/>
      <c r="FM230" s="107"/>
      <c r="FN230" s="107"/>
      <c r="FO230" s="107"/>
      <c r="FP230" s="107"/>
      <c r="FQ230" s="107"/>
      <c r="FR230" s="107"/>
      <c r="FS230" s="107"/>
      <c r="FT230" s="107"/>
      <c r="FU230" s="107"/>
      <c r="FV230" s="107"/>
      <c r="FW230" s="107"/>
      <c r="FX230" s="107"/>
      <c r="FY230" s="107"/>
      <c r="FZ230" s="107"/>
      <c r="GA230" s="107"/>
      <c r="GB230" s="107"/>
      <c r="GC230" s="107"/>
      <c r="GD230" s="107"/>
      <c r="GE230" s="107"/>
      <c r="GF230" s="107"/>
      <c r="GG230" s="107"/>
      <c r="GH230" s="107"/>
      <c r="GI230" s="107"/>
      <c r="GJ230" s="107"/>
      <c r="GK230" s="107"/>
      <c r="GL230" s="107"/>
      <c r="GM230" s="107"/>
      <c r="GN230" s="107"/>
      <c r="GO230" s="107"/>
      <c r="GP230" s="107"/>
      <c r="GQ230" s="107"/>
      <c r="GR230" s="107"/>
      <c r="GS230" s="107"/>
      <c r="GT230" s="107"/>
      <c r="GU230" s="107"/>
      <c r="GV230" s="107"/>
      <c r="GW230" s="107"/>
      <c r="GX230" s="107"/>
      <c r="GY230" s="107"/>
      <c r="GZ230" s="107"/>
      <c r="HA230" s="107"/>
      <c r="HB230" s="107"/>
      <c r="HC230" s="107"/>
      <c r="HD230" s="107"/>
      <c r="HE230" s="107"/>
      <c r="HF230" s="107"/>
      <c r="HG230" s="107"/>
      <c r="HH230" s="107"/>
      <c r="HI230" s="107"/>
      <c r="HJ230" s="107"/>
      <c r="HK230" s="107"/>
      <c r="HL230" s="107"/>
      <c r="HM230" s="107"/>
      <c r="HN230" s="107"/>
      <c r="HO230" s="107"/>
      <c r="HP230" s="107"/>
      <c r="HQ230" s="107"/>
      <c r="HR230" s="107"/>
      <c r="HS230" s="107"/>
      <c r="HT230" s="107"/>
      <c r="HU230" s="107"/>
      <c r="HV230" s="107"/>
    </row>
    <row r="231" spans="1:230" s="76" customFormat="1" ht="12.75">
      <c r="A231" s="234" t="s">
        <v>366</v>
      </c>
      <c r="B231" s="88" t="s">
        <v>439</v>
      </c>
      <c r="C231" s="107"/>
      <c r="D231" s="119"/>
      <c r="E231" s="80"/>
      <c r="F231" s="232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5"/>
      <c r="DK231" s="75"/>
      <c r="DL231" s="75"/>
      <c r="DM231" s="75"/>
      <c r="DN231" s="75"/>
      <c r="DO231" s="75"/>
      <c r="DP231" s="75"/>
      <c r="DQ231" s="75"/>
      <c r="DR231" s="75"/>
      <c r="DS231" s="75"/>
      <c r="DT231" s="75"/>
      <c r="DU231" s="75"/>
      <c r="DV231" s="75"/>
      <c r="DW231" s="75"/>
      <c r="DX231" s="75"/>
      <c r="DY231" s="75"/>
      <c r="DZ231" s="75"/>
      <c r="EA231" s="75"/>
      <c r="EB231" s="75"/>
      <c r="EC231" s="75"/>
      <c r="ED231" s="75"/>
      <c r="EE231" s="75"/>
      <c r="EF231" s="75"/>
      <c r="EG231" s="75"/>
      <c r="EH231" s="75"/>
      <c r="EI231" s="75"/>
      <c r="EJ231" s="75"/>
      <c r="EK231" s="75"/>
      <c r="EL231" s="75"/>
      <c r="EM231" s="75"/>
      <c r="EN231" s="75"/>
      <c r="EO231" s="75"/>
      <c r="EP231" s="75"/>
      <c r="EQ231" s="75"/>
      <c r="ER231" s="75"/>
      <c r="ES231" s="75"/>
      <c r="ET231" s="75"/>
      <c r="EU231" s="75"/>
      <c r="EV231" s="75"/>
      <c r="EW231" s="75"/>
      <c r="EX231" s="75"/>
      <c r="EY231" s="75"/>
      <c r="EZ231" s="75"/>
      <c r="FA231" s="75"/>
      <c r="FB231" s="75"/>
      <c r="FC231" s="75"/>
      <c r="FD231" s="75"/>
      <c r="FE231" s="75"/>
      <c r="FF231" s="75"/>
      <c r="FG231" s="75"/>
      <c r="FH231" s="75"/>
      <c r="FI231" s="75"/>
      <c r="FJ231" s="75"/>
      <c r="FK231" s="75"/>
      <c r="FL231" s="75"/>
      <c r="FM231" s="75"/>
      <c r="FN231" s="75"/>
      <c r="FO231" s="75"/>
      <c r="FP231" s="75"/>
      <c r="FQ231" s="75"/>
      <c r="FR231" s="75"/>
      <c r="FS231" s="75"/>
      <c r="FT231" s="75"/>
      <c r="FU231" s="75"/>
      <c r="FV231" s="75"/>
      <c r="FW231" s="75"/>
      <c r="FX231" s="75"/>
      <c r="FY231" s="75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/>
      <c r="GP231" s="75"/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  <c r="HE231" s="75"/>
      <c r="HF231" s="75"/>
      <c r="HG231" s="75"/>
      <c r="HH231" s="75"/>
      <c r="HI231" s="75"/>
      <c r="HJ231" s="75"/>
      <c r="HK231" s="75"/>
      <c r="HL231" s="75"/>
      <c r="HM231" s="75"/>
      <c r="HN231" s="75"/>
      <c r="HO231" s="75"/>
      <c r="HP231" s="75"/>
      <c r="HQ231" s="75"/>
      <c r="HR231" s="75"/>
      <c r="HS231" s="75"/>
      <c r="HT231" s="75"/>
      <c r="HU231" s="75"/>
      <c r="HV231" s="75"/>
    </row>
    <row r="232" spans="1:230" s="76" customFormat="1" ht="35.25" customHeight="1">
      <c r="A232" s="226"/>
      <c r="B232" s="70"/>
      <c r="C232" s="71" t="s">
        <v>386</v>
      </c>
      <c r="D232" s="72" t="s">
        <v>384</v>
      </c>
      <c r="E232" s="73" t="s">
        <v>398</v>
      </c>
      <c r="F232" s="74" t="s">
        <v>381</v>
      </c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5"/>
      <c r="DK232" s="75"/>
      <c r="DL232" s="75"/>
      <c r="DM232" s="75"/>
      <c r="DN232" s="75"/>
      <c r="DO232" s="75"/>
      <c r="DP232" s="75"/>
      <c r="DQ232" s="75"/>
      <c r="DR232" s="75"/>
      <c r="DS232" s="75"/>
      <c r="DT232" s="75"/>
      <c r="DU232" s="75"/>
      <c r="DV232" s="75"/>
      <c r="DW232" s="75"/>
      <c r="DX232" s="75"/>
      <c r="DY232" s="75"/>
      <c r="DZ232" s="75"/>
      <c r="EA232" s="75"/>
      <c r="EB232" s="75"/>
      <c r="EC232" s="75"/>
      <c r="ED232" s="75"/>
      <c r="EE232" s="75"/>
      <c r="EF232" s="75"/>
      <c r="EG232" s="75"/>
      <c r="EH232" s="75"/>
      <c r="EI232" s="75"/>
      <c r="EJ232" s="75"/>
      <c r="EK232" s="75"/>
      <c r="EL232" s="75"/>
      <c r="EM232" s="75"/>
      <c r="EN232" s="75"/>
      <c r="EO232" s="75"/>
      <c r="EP232" s="75"/>
      <c r="EQ232" s="75"/>
      <c r="ER232" s="75"/>
      <c r="ES232" s="75"/>
      <c r="ET232" s="75"/>
      <c r="EU232" s="75"/>
      <c r="EV232" s="75"/>
      <c r="EW232" s="75"/>
      <c r="EX232" s="75"/>
      <c r="EY232" s="75"/>
      <c r="EZ232" s="75"/>
      <c r="FA232" s="75"/>
      <c r="FB232" s="75"/>
      <c r="FC232" s="75"/>
      <c r="FD232" s="75"/>
      <c r="FE232" s="75"/>
      <c r="FF232" s="75"/>
      <c r="FG232" s="75"/>
      <c r="FH232" s="75"/>
      <c r="FI232" s="75"/>
      <c r="FJ232" s="75"/>
      <c r="FK232" s="75"/>
      <c r="FL232" s="75"/>
      <c r="FM232" s="75"/>
      <c r="FN232" s="75"/>
      <c r="FO232" s="75"/>
      <c r="FP232" s="75"/>
      <c r="FQ232" s="75"/>
      <c r="FR232" s="75"/>
      <c r="FS232" s="75"/>
      <c r="FT232" s="75"/>
      <c r="FU232" s="75"/>
      <c r="FV232" s="75"/>
      <c r="FW232" s="75"/>
      <c r="FX232" s="75"/>
      <c r="FY232" s="75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  <c r="HE232" s="75"/>
      <c r="HF232" s="75"/>
      <c r="HG232" s="75"/>
      <c r="HH232" s="75"/>
      <c r="HI232" s="75"/>
      <c r="HJ232" s="75"/>
      <c r="HK232" s="75"/>
      <c r="HL232" s="75"/>
      <c r="HM232" s="75"/>
      <c r="HN232" s="75"/>
      <c r="HO232" s="75"/>
      <c r="HP232" s="75"/>
      <c r="HQ232" s="75"/>
      <c r="HR232" s="75"/>
      <c r="HS232" s="75"/>
      <c r="HT232" s="75"/>
      <c r="HU232" s="75"/>
      <c r="HV232" s="75"/>
    </row>
    <row r="233" spans="1:230" s="76" customFormat="1" ht="12.75">
      <c r="A233" s="228"/>
      <c r="B233" s="88" t="s">
        <v>2</v>
      </c>
      <c r="C233" s="82" t="s">
        <v>438</v>
      </c>
      <c r="D233" s="66"/>
      <c r="E233" s="67"/>
      <c r="F233" s="140">
        <f aca="true" t="shared" si="5" ref="F233:F246">+D233*E233</f>
        <v>0</v>
      </c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/>
      <c r="DL233" s="75"/>
      <c r="DM233" s="75"/>
      <c r="DN233" s="75"/>
      <c r="DO233" s="75"/>
      <c r="DP233" s="75"/>
      <c r="DQ233" s="75"/>
      <c r="DR233" s="75"/>
      <c r="DS233" s="75"/>
      <c r="DT233" s="75"/>
      <c r="DU233" s="75"/>
      <c r="DV233" s="75"/>
      <c r="DW233" s="75"/>
      <c r="DX233" s="75"/>
      <c r="DY233" s="75"/>
      <c r="DZ233" s="75"/>
      <c r="EA233" s="75"/>
      <c r="EB233" s="75"/>
      <c r="EC233" s="75"/>
      <c r="ED233" s="75"/>
      <c r="EE233" s="75"/>
      <c r="EF233" s="75"/>
      <c r="EG233" s="75"/>
      <c r="EH233" s="75"/>
      <c r="EI233" s="75"/>
      <c r="EJ233" s="75"/>
      <c r="EK233" s="75"/>
      <c r="EL233" s="75"/>
      <c r="EM233" s="75"/>
      <c r="EN233" s="75"/>
      <c r="EO233" s="75"/>
      <c r="EP233" s="75"/>
      <c r="EQ233" s="75"/>
      <c r="ER233" s="75"/>
      <c r="ES233" s="75"/>
      <c r="ET233" s="75"/>
      <c r="EU233" s="75"/>
      <c r="EV233" s="75"/>
      <c r="EW233" s="75"/>
      <c r="EX233" s="75"/>
      <c r="EY233" s="75"/>
      <c r="EZ233" s="75"/>
      <c r="FA233" s="75"/>
      <c r="FB233" s="75"/>
      <c r="FC233" s="75"/>
      <c r="FD233" s="75"/>
      <c r="FE233" s="75"/>
      <c r="FF233" s="75"/>
      <c r="FG233" s="75"/>
      <c r="FH233" s="75"/>
      <c r="FI233" s="75"/>
      <c r="FJ233" s="75"/>
      <c r="FK233" s="75"/>
      <c r="FL233" s="75"/>
      <c r="FM233" s="75"/>
      <c r="FN233" s="75"/>
      <c r="FO233" s="75"/>
      <c r="FP233" s="75"/>
      <c r="FQ233" s="75"/>
      <c r="FR233" s="75"/>
      <c r="FS233" s="75"/>
      <c r="FT233" s="75"/>
      <c r="FU233" s="75"/>
      <c r="FV233" s="75"/>
      <c r="FW233" s="75"/>
      <c r="FX233" s="75"/>
      <c r="FY233" s="75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  <c r="HE233" s="75"/>
      <c r="HF233" s="75"/>
      <c r="HG233" s="75"/>
      <c r="HH233" s="75"/>
      <c r="HI233" s="75"/>
      <c r="HJ233" s="75"/>
      <c r="HK233" s="75"/>
      <c r="HL233" s="75"/>
      <c r="HM233" s="75"/>
      <c r="HN233" s="75"/>
      <c r="HO233" s="75"/>
      <c r="HP233" s="75"/>
      <c r="HQ233" s="75"/>
      <c r="HR233" s="75"/>
      <c r="HS233" s="75"/>
      <c r="HT233" s="75"/>
      <c r="HU233" s="75"/>
      <c r="HV233" s="75"/>
    </row>
    <row r="234" spans="1:230" s="76" customFormat="1" ht="12.75">
      <c r="A234" s="228"/>
      <c r="B234" s="88" t="s">
        <v>2</v>
      </c>
      <c r="C234" s="82" t="s">
        <v>436</v>
      </c>
      <c r="D234" s="66"/>
      <c r="E234" s="67"/>
      <c r="F234" s="140">
        <f t="shared" si="5"/>
        <v>0</v>
      </c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5"/>
      <c r="DB234" s="75"/>
      <c r="DC234" s="75"/>
      <c r="DD234" s="75"/>
      <c r="DE234" s="75"/>
      <c r="DF234" s="75"/>
      <c r="DG234" s="75"/>
      <c r="DH234" s="75"/>
      <c r="DI234" s="75"/>
      <c r="DJ234" s="75"/>
      <c r="DK234" s="75"/>
      <c r="DL234" s="75"/>
      <c r="DM234" s="75"/>
      <c r="DN234" s="75"/>
      <c r="DO234" s="75"/>
      <c r="DP234" s="75"/>
      <c r="DQ234" s="75"/>
      <c r="DR234" s="75"/>
      <c r="DS234" s="75"/>
      <c r="DT234" s="75"/>
      <c r="DU234" s="75"/>
      <c r="DV234" s="75"/>
      <c r="DW234" s="75"/>
      <c r="DX234" s="75"/>
      <c r="DY234" s="75"/>
      <c r="DZ234" s="75"/>
      <c r="EA234" s="75"/>
      <c r="EB234" s="75"/>
      <c r="EC234" s="75"/>
      <c r="ED234" s="75"/>
      <c r="EE234" s="75"/>
      <c r="EF234" s="75"/>
      <c r="EG234" s="75"/>
      <c r="EH234" s="75"/>
      <c r="EI234" s="75"/>
      <c r="EJ234" s="75"/>
      <c r="EK234" s="75"/>
      <c r="EL234" s="75"/>
      <c r="EM234" s="75"/>
      <c r="EN234" s="75"/>
      <c r="EO234" s="75"/>
      <c r="EP234" s="75"/>
      <c r="EQ234" s="75"/>
      <c r="ER234" s="75"/>
      <c r="ES234" s="75"/>
      <c r="ET234" s="75"/>
      <c r="EU234" s="75"/>
      <c r="EV234" s="75"/>
      <c r="EW234" s="75"/>
      <c r="EX234" s="75"/>
      <c r="EY234" s="75"/>
      <c r="EZ234" s="75"/>
      <c r="FA234" s="75"/>
      <c r="FB234" s="75"/>
      <c r="FC234" s="75"/>
      <c r="FD234" s="75"/>
      <c r="FE234" s="75"/>
      <c r="FF234" s="75"/>
      <c r="FG234" s="75"/>
      <c r="FH234" s="75"/>
      <c r="FI234" s="75"/>
      <c r="FJ234" s="75"/>
      <c r="FK234" s="75"/>
      <c r="FL234" s="75"/>
      <c r="FM234" s="75"/>
      <c r="FN234" s="75"/>
      <c r="FO234" s="75"/>
      <c r="FP234" s="75"/>
      <c r="FQ234" s="75"/>
      <c r="FR234" s="75"/>
      <c r="FS234" s="75"/>
      <c r="FT234" s="75"/>
      <c r="FU234" s="75"/>
      <c r="FV234" s="75"/>
      <c r="FW234" s="75"/>
      <c r="FX234" s="75"/>
      <c r="FY234" s="75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  <c r="HE234" s="75"/>
      <c r="HF234" s="75"/>
      <c r="HG234" s="75"/>
      <c r="HH234" s="75"/>
      <c r="HI234" s="75"/>
      <c r="HJ234" s="75"/>
      <c r="HK234" s="75"/>
      <c r="HL234" s="75"/>
      <c r="HM234" s="75"/>
      <c r="HN234" s="75"/>
      <c r="HO234" s="75"/>
      <c r="HP234" s="75"/>
      <c r="HQ234" s="75"/>
      <c r="HR234" s="75"/>
      <c r="HS234" s="75"/>
      <c r="HT234" s="75"/>
      <c r="HU234" s="75"/>
      <c r="HV234" s="75"/>
    </row>
    <row r="235" spans="1:230" s="76" customFormat="1" ht="12.75">
      <c r="A235" s="228"/>
      <c r="B235" s="88" t="s">
        <v>2</v>
      </c>
      <c r="C235" s="117" t="s">
        <v>435</v>
      </c>
      <c r="D235" s="66"/>
      <c r="E235" s="67"/>
      <c r="F235" s="140">
        <f t="shared" si="5"/>
        <v>0</v>
      </c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5"/>
      <c r="DX235" s="75"/>
      <c r="DY235" s="75"/>
      <c r="DZ235" s="75"/>
      <c r="EA235" s="75"/>
      <c r="EB235" s="75"/>
      <c r="EC235" s="75"/>
      <c r="ED235" s="75"/>
      <c r="EE235" s="75"/>
      <c r="EF235" s="75"/>
      <c r="EG235" s="75"/>
      <c r="EH235" s="75"/>
      <c r="EI235" s="75"/>
      <c r="EJ235" s="75"/>
      <c r="EK235" s="75"/>
      <c r="EL235" s="75"/>
      <c r="EM235" s="75"/>
      <c r="EN235" s="75"/>
      <c r="EO235" s="75"/>
      <c r="EP235" s="75"/>
      <c r="EQ235" s="75"/>
      <c r="ER235" s="75"/>
      <c r="ES235" s="75"/>
      <c r="ET235" s="75"/>
      <c r="EU235" s="75"/>
      <c r="EV235" s="75"/>
      <c r="EW235" s="75"/>
      <c r="EX235" s="75"/>
      <c r="EY235" s="75"/>
      <c r="EZ235" s="75"/>
      <c r="FA235" s="75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  <c r="FS235" s="75"/>
      <c r="FT235" s="75"/>
      <c r="FU235" s="75"/>
      <c r="FV235" s="75"/>
      <c r="FW235" s="75"/>
      <c r="FX235" s="75"/>
      <c r="FY235" s="75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  <c r="HE235" s="75"/>
      <c r="HF235" s="75"/>
      <c r="HG235" s="75"/>
      <c r="HH235" s="75"/>
      <c r="HI235" s="75"/>
      <c r="HJ235" s="75"/>
      <c r="HK235" s="75"/>
      <c r="HL235" s="75"/>
      <c r="HM235" s="75"/>
      <c r="HN235" s="75"/>
      <c r="HO235" s="75"/>
      <c r="HP235" s="75"/>
      <c r="HQ235" s="75"/>
      <c r="HR235" s="75"/>
      <c r="HS235" s="75"/>
      <c r="HT235" s="75"/>
      <c r="HU235" s="75"/>
      <c r="HV235" s="75"/>
    </row>
    <row r="236" spans="1:230" s="76" customFormat="1" ht="12.75">
      <c r="A236" s="228"/>
      <c r="B236" s="88" t="s">
        <v>2</v>
      </c>
      <c r="C236" s="117" t="s">
        <v>20</v>
      </c>
      <c r="D236" s="66"/>
      <c r="E236" s="67"/>
      <c r="F236" s="140">
        <f t="shared" si="5"/>
        <v>0</v>
      </c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5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5"/>
      <c r="DX236" s="75"/>
      <c r="DY236" s="75"/>
      <c r="DZ236" s="75"/>
      <c r="EA236" s="75"/>
      <c r="EB236" s="75"/>
      <c r="EC236" s="75"/>
      <c r="ED236" s="75"/>
      <c r="EE236" s="75"/>
      <c r="EF236" s="75"/>
      <c r="EG236" s="75"/>
      <c r="EH236" s="75"/>
      <c r="EI236" s="75"/>
      <c r="EJ236" s="75"/>
      <c r="EK236" s="75"/>
      <c r="EL236" s="75"/>
      <c r="EM236" s="75"/>
      <c r="EN236" s="75"/>
      <c r="EO236" s="75"/>
      <c r="EP236" s="75"/>
      <c r="EQ236" s="75"/>
      <c r="ER236" s="75"/>
      <c r="ES236" s="75"/>
      <c r="ET236" s="75"/>
      <c r="EU236" s="75"/>
      <c r="EV236" s="75"/>
      <c r="EW236" s="75"/>
      <c r="EX236" s="75"/>
      <c r="EY236" s="75"/>
      <c r="EZ236" s="75"/>
      <c r="FA236" s="75"/>
      <c r="FB236" s="75"/>
      <c r="FC236" s="75"/>
      <c r="FD236" s="75"/>
      <c r="FE236" s="75"/>
      <c r="FF236" s="75"/>
      <c r="FG236" s="75"/>
      <c r="FH236" s="75"/>
      <c r="FI236" s="75"/>
      <c r="FJ236" s="75"/>
      <c r="FK236" s="75"/>
      <c r="FL236" s="75"/>
      <c r="FM236" s="75"/>
      <c r="FN236" s="75"/>
      <c r="FO236" s="75"/>
      <c r="FP236" s="75"/>
      <c r="FQ236" s="75"/>
      <c r="FR236" s="75"/>
      <c r="FS236" s="75"/>
      <c r="FT236" s="75"/>
      <c r="FU236" s="75"/>
      <c r="FV236" s="75"/>
      <c r="FW236" s="75"/>
      <c r="FX236" s="75"/>
      <c r="FY236" s="75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  <c r="HE236" s="75"/>
      <c r="HF236" s="75"/>
      <c r="HG236" s="75"/>
      <c r="HH236" s="75"/>
      <c r="HI236" s="75"/>
      <c r="HJ236" s="75"/>
      <c r="HK236" s="75"/>
      <c r="HL236" s="75"/>
      <c r="HM236" s="75"/>
      <c r="HN236" s="75"/>
      <c r="HO236" s="75"/>
      <c r="HP236" s="75"/>
      <c r="HQ236" s="75"/>
      <c r="HR236" s="75"/>
      <c r="HS236" s="75"/>
      <c r="HT236" s="75"/>
      <c r="HU236" s="75"/>
      <c r="HV236" s="75"/>
    </row>
    <row r="237" spans="1:230" s="76" customFormat="1" ht="12.75">
      <c r="A237" s="228"/>
      <c r="B237" s="89" t="s">
        <v>2</v>
      </c>
      <c r="C237" s="117" t="s">
        <v>5</v>
      </c>
      <c r="D237" s="66"/>
      <c r="E237" s="67"/>
      <c r="F237" s="140">
        <f t="shared" si="5"/>
        <v>0</v>
      </c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  <c r="CB237" s="75"/>
      <c r="CC237" s="75"/>
      <c r="CD237" s="75"/>
      <c r="CE237" s="75"/>
      <c r="CF237" s="75"/>
      <c r="CG237" s="75"/>
      <c r="CH237" s="75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5"/>
      <c r="DE237" s="75"/>
      <c r="DF237" s="75"/>
      <c r="DG237" s="75"/>
      <c r="DH237" s="75"/>
      <c r="DI237" s="75"/>
      <c r="DJ237" s="75"/>
      <c r="DK237" s="75"/>
      <c r="DL237" s="75"/>
      <c r="DM237" s="75"/>
      <c r="DN237" s="75"/>
      <c r="DO237" s="75"/>
      <c r="DP237" s="75"/>
      <c r="DQ237" s="75"/>
      <c r="DR237" s="75"/>
      <c r="DS237" s="75"/>
      <c r="DT237" s="75"/>
      <c r="DU237" s="75"/>
      <c r="DV237" s="75"/>
      <c r="DW237" s="75"/>
      <c r="DX237" s="75"/>
      <c r="DY237" s="75"/>
      <c r="DZ237" s="75"/>
      <c r="EA237" s="75"/>
      <c r="EB237" s="75"/>
      <c r="EC237" s="75"/>
      <c r="ED237" s="75"/>
      <c r="EE237" s="75"/>
      <c r="EF237" s="75"/>
      <c r="EG237" s="75"/>
      <c r="EH237" s="75"/>
      <c r="EI237" s="75"/>
      <c r="EJ237" s="75"/>
      <c r="EK237" s="75"/>
      <c r="EL237" s="75"/>
      <c r="EM237" s="75"/>
      <c r="EN237" s="75"/>
      <c r="EO237" s="75"/>
      <c r="EP237" s="75"/>
      <c r="EQ237" s="75"/>
      <c r="ER237" s="75"/>
      <c r="ES237" s="75"/>
      <c r="ET237" s="75"/>
      <c r="EU237" s="75"/>
      <c r="EV237" s="75"/>
      <c r="EW237" s="75"/>
      <c r="EX237" s="75"/>
      <c r="EY237" s="75"/>
      <c r="EZ237" s="75"/>
      <c r="FA237" s="75"/>
      <c r="FB237" s="75"/>
      <c r="FC237" s="75"/>
      <c r="FD237" s="75"/>
      <c r="FE237" s="75"/>
      <c r="FF237" s="75"/>
      <c r="FG237" s="75"/>
      <c r="FH237" s="75"/>
      <c r="FI237" s="75"/>
      <c r="FJ237" s="75"/>
      <c r="FK237" s="75"/>
      <c r="FL237" s="75"/>
      <c r="FM237" s="75"/>
      <c r="FN237" s="75"/>
      <c r="FO237" s="75"/>
      <c r="FP237" s="75"/>
      <c r="FQ237" s="75"/>
      <c r="FR237" s="75"/>
      <c r="FS237" s="75"/>
      <c r="FT237" s="75"/>
      <c r="FU237" s="75"/>
      <c r="FV237" s="75"/>
      <c r="FW237" s="75"/>
      <c r="FX237" s="75"/>
      <c r="FY237" s="75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  <c r="HE237" s="75"/>
      <c r="HF237" s="75"/>
      <c r="HG237" s="75"/>
      <c r="HH237" s="75"/>
      <c r="HI237" s="75"/>
      <c r="HJ237" s="75"/>
      <c r="HK237" s="75"/>
      <c r="HL237" s="75"/>
      <c r="HM237" s="75"/>
      <c r="HN237" s="75"/>
      <c r="HO237" s="75"/>
      <c r="HP237" s="75"/>
      <c r="HQ237" s="75"/>
      <c r="HR237" s="75"/>
      <c r="HS237" s="75"/>
      <c r="HT237" s="75"/>
      <c r="HU237" s="75"/>
      <c r="HV237" s="75"/>
    </row>
    <row r="238" spans="1:230" s="76" customFormat="1" ht="12.75">
      <c r="A238" s="228"/>
      <c r="B238" s="88" t="s">
        <v>2</v>
      </c>
      <c r="C238" s="117" t="s">
        <v>351</v>
      </c>
      <c r="D238" s="66"/>
      <c r="E238" s="67"/>
      <c r="F238" s="140">
        <f t="shared" si="5"/>
        <v>0</v>
      </c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  <c r="CB238" s="75"/>
      <c r="CC238" s="75"/>
      <c r="CD238" s="75"/>
      <c r="CE238" s="75"/>
      <c r="CF238" s="75"/>
      <c r="CG238" s="75"/>
      <c r="CH238" s="75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5"/>
      <c r="DE238" s="75"/>
      <c r="DF238" s="75"/>
      <c r="DG238" s="75"/>
      <c r="DH238" s="75"/>
      <c r="DI238" s="75"/>
      <c r="DJ238" s="75"/>
      <c r="DK238" s="75"/>
      <c r="DL238" s="75"/>
      <c r="DM238" s="75"/>
      <c r="DN238" s="75"/>
      <c r="DO238" s="75"/>
      <c r="DP238" s="75"/>
      <c r="DQ238" s="75"/>
      <c r="DR238" s="75"/>
      <c r="DS238" s="75"/>
      <c r="DT238" s="75"/>
      <c r="DU238" s="75"/>
      <c r="DV238" s="75"/>
      <c r="DW238" s="75"/>
      <c r="DX238" s="75"/>
      <c r="DY238" s="75"/>
      <c r="DZ238" s="75"/>
      <c r="EA238" s="75"/>
      <c r="EB238" s="75"/>
      <c r="EC238" s="75"/>
      <c r="ED238" s="75"/>
      <c r="EE238" s="75"/>
      <c r="EF238" s="75"/>
      <c r="EG238" s="75"/>
      <c r="EH238" s="75"/>
      <c r="EI238" s="75"/>
      <c r="EJ238" s="75"/>
      <c r="EK238" s="75"/>
      <c r="EL238" s="75"/>
      <c r="EM238" s="75"/>
      <c r="EN238" s="75"/>
      <c r="EO238" s="75"/>
      <c r="EP238" s="75"/>
      <c r="EQ238" s="75"/>
      <c r="ER238" s="75"/>
      <c r="ES238" s="75"/>
      <c r="ET238" s="75"/>
      <c r="EU238" s="75"/>
      <c r="EV238" s="75"/>
      <c r="EW238" s="75"/>
      <c r="EX238" s="75"/>
      <c r="EY238" s="75"/>
      <c r="EZ238" s="75"/>
      <c r="FA238" s="75"/>
      <c r="FB238" s="75"/>
      <c r="FC238" s="75"/>
      <c r="FD238" s="75"/>
      <c r="FE238" s="75"/>
      <c r="FF238" s="75"/>
      <c r="FG238" s="75"/>
      <c r="FH238" s="75"/>
      <c r="FI238" s="75"/>
      <c r="FJ238" s="75"/>
      <c r="FK238" s="75"/>
      <c r="FL238" s="75"/>
      <c r="FM238" s="75"/>
      <c r="FN238" s="75"/>
      <c r="FO238" s="75"/>
      <c r="FP238" s="75"/>
      <c r="FQ238" s="75"/>
      <c r="FR238" s="75"/>
      <c r="FS238" s="75"/>
      <c r="FT238" s="75"/>
      <c r="FU238" s="75"/>
      <c r="FV238" s="75"/>
      <c r="FW238" s="75"/>
      <c r="FX238" s="75"/>
      <c r="FY238" s="75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  <c r="HE238" s="75"/>
      <c r="HF238" s="75"/>
      <c r="HG238" s="75"/>
      <c r="HH238" s="75"/>
      <c r="HI238" s="75"/>
      <c r="HJ238" s="75"/>
      <c r="HK238" s="75"/>
      <c r="HL238" s="75"/>
      <c r="HM238" s="75"/>
      <c r="HN238" s="75"/>
      <c r="HO238" s="75"/>
      <c r="HP238" s="75"/>
      <c r="HQ238" s="75"/>
      <c r="HR238" s="75"/>
      <c r="HS238" s="75"/>
      <c r="HT238" s="75"/>
      <c r="HU238" s="75"/>
      <c r="HV238" s="75"/>
    </row>
    <row r="239" spans="1:230" s="76" customFormat="1" ht="12.75">
      <c r="A239" s="228"/>
      <c r="B239" s="89" t="s">
        <v>2</v>
      </c>
      <c r="C239" s="117" t="s">
        <v>9</v>
      </c>
      <c r="D239" s="66"/>
      <c r="E239" s="67"/>
      <c r="F239" s="140">
        <f t="shared" si="5"/>
        <v>0</v>
      </c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  <c r="CG239" s="75"/>
      <c r="CH239" s="75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  <c r="DT239" s="75"/>
      <c r="DU239" s="75"/>
      <c r="DV239" s="75"/>
      <c r="DW239" s="75"/>
      <c r="DX239" s="75"/>
      <c r="DY239" s="75"/>
      <c r="DZ239" s="75"/>
      <c r="EA239" s="75"/>
      <c r="EB239" s="75"/>
      <c r="EC239" s="75"/>
      <c r="ED239" s="75"/>
      <c r="EE239" s="75"/>
      <c r="EF239" s="75"/>
      <c r="EG239" s="75"/>
      <c r="EH239" s="75"/>
      <c r="EI239" s="75"/>
      <c r="EJ239" s="75"/>
      <c r="EK239" s="75"/>
      <c r="EL239" s="75"/>
      <c r="EM239" s="75"/>
      <c r="EN239" s="75"/>
      <c r="EO239" s="75"/>
      <c r="EP239" s="75"/>
      <c r="EQ239" s="75"/>
      <c r="ER239" s="75"/>
      <c r="ES239" s="75"/>
      <c r="ET239" s="75"/>
      <c r="EU239" s="75"/>
      <c r="EV239" s="75"/>
      <c r="EW239" s="75"/>
      <c r="EX239" s="75"/>
      <c r="EY239" s="75"/>
      <c r="EZ239" s="75"/>
      <c r="FA239" s="75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  <c r="FS239" s="75"/>
      <c r="FT239" s="75"/>
      <c r="FU239" s="75"/>
      <c r="FV239" s="75"/>
      <c r="FW239" s="75"/>
      <c r="FX239" s="75"/>
      <c r="FY239" s="75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  <c r="HE239" s="75"/>
      <c r="HF239" s="75"/>
      <c r="HG239" s="75"/>
      <c r="HH239" s="75"/>
      <c r="HI239" s="75"/>
      <c r="HJ239" s="75"/>
      <c r="HK239" s="75"/>
      <c r="HL239" s="75"/>
      <c r="HM239" s="75"/>
      <c r="HN239" s="75"/>
      <c r="HO239" s="75"/>
      <c r="HP239" s="75"/>
      <c r="HQ239" s="75"/>
      <c r="HR239" s="75"/>
      <c r="HS239" s="75"/>
      <c r="HT239" s="75"/>
      <c r="HU239" s="75"/>
      <c r="HV239" s="75"/>
    </row>
    <row r="240" spans="1:230" s="76" customFormat="1" ht="12.75">
      <c r="A240" s="228"/>
      <c r="B240" s="89"/>
      <c r="C240" s="117" t="s">
        <v>10</v>
      </c>
      <c r="D240" s="66"/>
      <c r="E240" s="67"/>
      <c r="F240" s="140">
        <f t="shared" si="5"/>
        <v>0</v>
      </c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  <c r="CB240" s="75"/>
      <c r="CC240" s="75"/>
      <c r="CD240" s="75"/>
      <c r="CE240" s="75"/>
      <c r="CF240" s="75"/>
      <c r="CG240" s="75"/>
      <c r="CH240" s="75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  <c r="CY240" s="75"/>
      <c r="CZ240" s="75"/>
      <c r="DA240" s="75"/>
      <c r="DB240" s="75"/>
      <c r="DC240" s="75"/>
      <c r="DD240" s="75"/>
      <c r="DE240" s="75"/>
      <c r="DF240" s="75"/>
      <c r="DG240" s="75"/>
      <c r="DH240" s="75"/>
      <c r="DI240" s="75"/>
      <c r="DJ240" s="75"/>
      <c r="DK240" s="75"/>
      <c r="DL240" s="75"/>
      <c r="DM240" s="75"/>
      <c r="DN240" s="75"/>
      <c r="DO240" s="75"/>
      <c r="DP240" s="75"/>
      <c r="DQ240" s="75"/>
      <c r="DR240" s="75"/>
      <c r="DS240" s="75"/>
      <c r="DT240" s="75"/>
      <c r="DU240" s="75"/>
      <c r="DV240" s="75"/>
      <c r="DW240" s="75"/>
      <c r="DX240" s="75"/>
      <c r="DY240" s="75"/>
      <c r="DZ240" s="75"/>
      <c r="EA240" s="75"/>
      <c r="EB240" s="75"/>
      <c r="EC240" s="75"/>
      <c r="ED240" s="75"/>
      <c r="EE240" s="75"/>
      <c r="EF240" s="75"/>
      <c r="EG240" s="75"/>
      <c r="EH240" s="75"/>
      <c r="EI240" s="75"/>
      <c r="EJ240" s="75"/>
      <c r="EK240" s="75"/>
      <c r="EL240" s="75"/>
      <c r="EM240" s="75"/>
      <c r="EN240" s="75"/>
      <c r="EO240" s="75"/>
      <c r="EP240" s="75"/>
      <c r="EQ240" s="75"/>
      <c r="ER240" s="75"/>
      <c r="ES240" s="75"/>
      <c r="ET240" s="75"/>
      <c r="EU240" s="75"/>
      <c r="EV240" s="75"/>
      <c r="EW240" s="75"/>
      <c r="EX240" s="75"/>
      <c r="EY240" s="75"/>
      <c r="EZ240" s="75"/>
      <c r="FA240" s="75"/>
      <c r="FB240" s="75"/>
      <c r="FC240" s="75"/>
      <c r="FD240" s="75"/>
      <c r="FE240" s="75"/>
      <c r="FF240" s="75"/>
      <c r="FG240" s="75"/>
      <c r="FH240" s="75"/>
      <c r="FI240" s="75"/>
      <c r="FJ240" s="75"/>
      <c r="FK240" s="75"/>
      <c r="FL240" s="75"/>
      <c r="FM240" s="75"/>
      <c r="FN240" s="75"/>
      <c r="FO240" s="75"/>
      <c r="FP240" s="75"/>
      <c r="FQ240" s="75"/>
      <c r="FR240" s="75"/>
      <c r="FS240" s="75"/>
      <c r="FT240" s="75"/>
      <c r="FU240" s="75"/>
      <c r="FV240" s="75"/>
      <c r="FW240" s="75"/>
      <c r="FX240" s="75"/>
      <c r="FY240" s="75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  <c r="HE240" s="75"/>
      <c r="HF240" s="75"/>
      <c r="HG240" s="75"/>
      <c r="HH240" s="75"/>
      <c r="HI240" s="75"/>
      <c r="HJ240" s="75"/>
      <c r="HK240" s="75"/>
      <c r="HL240" s="75"/>
      <c r="HM240" s="75"/>
      <c r="HN240" s="75"/>
      <c r="HO240" s="75"/>
      <c r="HP240" s="75"/>
      <c r="HQ240" s="75"/>
      <c r="HR240" s="75"/>
      <c r="HS240" s="75"/>
      <c r="HT240" s="75"/>
      <c r="HU240" s="75"/>
      <c r="HV240" s="75"/>
    </row>
    <row r="241" spans="1:230" s="76" customFormat="1" ht="12.75">
      <c r="A241" s="228"/>
      <c r="B241" s="89"/>
      <c r="C241" s="68" t="s">
        <v>11</v>
      </c>
      <c r="D241" s="66"/>
      <c r="E241" s="67"/>
      <c r="F241" s="140">
        <f t="shared" si="5"/>
        <v>0</v>
      </c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75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/>
      <c r="DL241" s="75"/>
      <c r="DM241" s="75"/>
      <c r="DN241" s="75"/>
      <c r="DO241" s="75"/>
      <c r="DP241" s="75"/>
      <c r="DQ241" s="75"/>
      <c r="DR241" s="75"/>
      <c r="DS241" s="75"/>
      <c r="DT241" s="75"/>
      <c r="DU241" s="75"/>
      <c r="DV241" s="75"/>
      <c r="DW241" s="75"/>
      <c r="DX241" s="75"/>
      <c r="DY241" s="75"/>
      <c r="DZ241" s="75"/>
      <c r="EA241" s="75"/>
      <c r="EB241" s="75"/>
      <c r="EC241" s="75"/>
      <c r="ED241" s="75"/>
      <c r="EE241" s="75"/>
      <c r="EF241" s="75"/>
      <c r="EG241" s="75"/>
      <c r="EH241" s="75"/>
      <c r="EI241" s="75"/>
      <c r="EJ241" s="75"/>
      <c r="EK241" s="75"/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5"/>
      <c r="FK241" s="75"/>
      <c r="FL241" s="75"/>
      <c r="FM241" s="75"/>
      <c r="FN241" s="75"/>
      <c r="FO241" s="75"/>
      <c r="FP241" s="75"/>
      <c r="FQ241" s="75"/>
      <c r="FR241" s="75"/>
      <c r="FS241" s="75"/>
      <c r="FT241" s="75"/>
      <c r="FU241" s="75"/>
      <c r="FV241" s="75"/>
      <c r="FW241" s="75"/>
      <c r="FX241" s="75"/>
      <c r="FY241" s="75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  <c r="HE241" s="75"/>
      <c r="HF241" s="75"/>
      <c r="HG241" s="75"/>
      <c r="HH241" s="75"/>
      <c r="HI241" s="75"/>
      <c r="HJ241" s="75"/>
      <c r="HK241" s="75"/>
      <c r="HL241" s="75"/>
      <c r="HM241" s="75"/>
      <c r="HN241" s="75"/>
      <c r="HO241" s="75"/>
      <c r="HP241" s="75"/>
      <c r="HQ241" s="75"/>
      <c r="HR241" s="75"/>
      <c r="HS241" s="75"/>
      <c r="HT241" s="75"/>
      <c r="HU241" s="75"/>
      <c r="HV241" s="75"/>
    </row>
    <row r="242" spans="1:230" s="76" customFormat="1" ht="12.75">
      <c r="A242" s="228"/>
      <c r="B242" s="89"/>
      <c r="C242" s="68" t="s">
        <v>11</v>
      </c>
      <c r="D242" s="66"/>
      <c r="E242" s="67"/>
      <c r="F242" s="140">
        <f t="shared" si="5"/>
        <v>0</v>
      </c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/>
      <c r="DG242" s="75"/>
      <c r="DH242" s="75"/>
      <c r="DI242" s="75"/>
      <c r="DJ242" s="75"/>
      <c r="DK242" s="75"/>
      <c r="DL242" s="75"/>
      <c r="DM242" s="75"/>
      <c r="DN242" s="75"/>
      <c r="DO242" s="75"/>
      <c r="DP242" s="75"/>
      <c r="DQ242" s="75"/>
      <c r="DR242" s="75"/>
      <c r="DS242" s="75"/>
      <c r="DT242" s="75"/>
      <c r="DU242" s="75"/>
      <c r="DV242" s="75"/>
      <c r="DW242" s="75"/>
      <c r="DX242" s="75"/>
      <c r="DY242" s="75"/>
      <c r="DZ242" s="75"/>
      <c r="EA242" s="75"/>
      <c r="EB242" s="75"/>
      <c r="EC242" s="75"/>
      <c r="ED242" s="75"/>
      <c r="EE242" s="75"/>
      <c r="EF242" s="75"/>
      <c r="EG242" s="75"/>
      <c r="EH242" s="75"/>
      <c r="EI242" s="75"/>
      <c r="EJ242" s="75"/>
      <c r="EK242" s="75"/>
      <c r="EL242" s="75"/>
      <c r="EM242" s="75"/>
      <c r="EN242" s="75"/>
      <c r="EO242" s="75"/>
      <c r="EP242" s="75"/>
      <c r="EQ242" s="75"/>
      <c r="ER242" s="75"/>
      <c r="ES242" s="75"/>
      <c r="ET242" s="75"/>
      <c r="EU242" s="75"/>
      <c r="EV242" s="75"/>
      <c r="EW242" s="75"/>
      <c r="EX242" s="75"/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5"/>
      <c r="FK242" s="75"/>
      <c r="FL242" s="75"/>
      <c r="FM242" s="75"/>
      <c r="FN242" s="75"/>
      <c r="FO242" s="75"/>
      <c r="FP242" s="75"/>
      <c r="FQ242" s="75"/>
      <c r="FR242" s="75"/>
      <c r="FS242" s="75"/>
      <c r="FT242" s="75"/>
      <c r="FU242" s="75"/>
      <c r="FV242" s="75"/>
      <c r="FW242" s="75"/>
      <c r="FX242" s="75"/>
      <c r="FY242" s="75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  <c r="HE242" s="75"/>
      <c r="HF242" s="75"/>
      <c r="HG242" s="75"/>
      <c r="HH242" s="75"/>
      <c r="HI242" s="75"/>
      <c r="HJ242" s="75"/>
      <c r="HK242" s="75"/>
      <c r="HL242" s="75"/>
      <c r="HM242" s="75"/>
      <c r="HN242" s="75"/>
      <c r="HO242" s="75"/>
      <c r="HP242" s="75"/>
      <c r="HQ242" s="75"/>
      <c r="HR242" s="75"/>
      <c r="HS242" s="75"/>
      <c r="HT242" s="75"/>
      <c r="HU242" s="75"/>
      <c r="HV242" s="75"/>
    </row>
    <row r="243" spans="1:230" s="76" customFormat="1" ht="12.75">
      <c r="A243" s="228"/>
      <c r="B243" s="89"/>
      <c r="C243" s="68" t="s">
        <v>11</v>
      </c>
      <c r="D243" s="66"/>
      <c r="E243" s="67"/>
      <c r="F243" s="140">
        <f t="shared" si="5"/>
        <v>0</v>
      </c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5"/>
      <c r="CA243" s="75"/>
      <c r="CB243" s="75"/>
      <c r="CC243" s="75"/>
      <c r="CD243" s="75"/>
      <c r="CE243" s="75"/>
      <c r="CF243" s="75"/>
      <c r="CG243" s="75"/>
      <c r="CH243" s="75"/>
      <c r="CI243" s="75"/>
      <c r="CJ243" s="75"/>
      <c r="CK243" s="75"/>
      <c r="CL243" s="75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75"/>
      <c r="DB243" s="75"/>
      <c r="DC243" s="75"/>
      <c r="DD243" s="75"/>
      <c r="DE243" s="75"/>
      <c r="DF243" s="75"/>
      <c r="DG243" s="75"/>
      <c r="DH243" s="75"/>
      <c r="DI243" s="75"/>
      <c r="DJ243" s="75"/>
      <c r="DK243" s="75"/>
      <c r="DL243" s="75"/>
      <c r="DM243" s="75"/>
      <c r="DN243" s="75"/>
      <c r="DO243" s="75"/>
      <c r="DP243" s="75"/>
      <c r="DQ243" s="75"/>
      <c r="DR243" s="75"/>
      <c r="DS243" s="75"/>
      <c r="DT243" s="75"/>
      <c r="DU243" s="75"/>
      <c r="DV243" s="75"/>
      <c r="DW243" s="75"/>
      <c r="DX243" s="75"/>
      <c r="DY243" s="75"/>
      <c r="DZ243" s="75"/>
      <c r="EA243" s="75"/>
      <c r="EB243" s="75"/>
      <c r="EC243" s="75"/>
      <c r="ED243" s="75"/>
      <c r="EE243" s="75"/>
      <c r="EF243" s="75"/>
      <c r="EG243" s="75"/>
      <c r="EH243" s="75"/>
      <c r="EI243" s="75"/>
      <c r="EJ243" s="75"/>
      <c r="EK243" s="75"/>
      <c r="EL243" s="75"/>
      <c r="EM243" s="75"/>
      <c r="EN243" s="75"/>
      <c r="EO243" s="75"/>
      <c r="EP243" s="75"/>
      <c r="EQ243" s="75"/>
      <c r="ER243" s="75"/>
      <c r="ES243" s="75"/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5"/>
      <c r="FF243" s="75"/>
      <c r="FG243" s="75"/>
      <c r="FH243" s="75"/>
      <c r="FI243" s="75"/>
      <c r="FJ243" s="75"/>
      <c r="FK243" s="75"/>
      <c r="FL243" s="75"/>
      <c r="FM243" s="75"/>
      <c r="FN243" s="75"/>
      <c r="FO243" s="75"/>
      <c r="FP243" s="75"/>
      <c r="FQ243" s="75"/>
      <c r="FR243" s="75"/>
      <c r="FS243" s="75"/>
      <c r="FT243" s="75"/>
      <c r="FU243" s="75"/>
      <c r="FV243" s="75"/>
      <c r="FW243" s="75"/>
      <c r="FX243" s="75"/>
      <c r="FY243" s="75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  <c r="HE243" s="75"/>
      <c r="HF243" s="75"/>
      <c r="HG243" s="75"/>
      <c r="HH243" s="75"/>
      <c r="HI243" s="75"/>
      <c r="HJ243" s="75"/>
      <c r="HK243" s="75"/>
      <c r="HL243" s="75"/>
      <c r="HM243" s="75"/>
      <c r="HN243" s="75"/>
      <c r="HO243" s="75"/>
      <c r="HP243" s="75"/>
      <c r="HQ243" s="75"/>
      <c r="HR243" s="75"/>
      <c r="HS243" s="75"/>
      <c r="HT243" s="75"/>
      <c r="HU243" s="75"/>
      <c r="HV243" s="75"/>
    </row>
    <row r="244" spans="1:230" s="76" customFormat="1" ht="12.75">
      <c r="A244" s="228"/>
      <c r="B244" s="89"/>
      <c r="C244" s="68" t="s">
        <v>11</v>
      </c>
      <c r="D244" s="66"/>
      <c r="E244" s="67"/>
      <c r="F244" s="140">
        <f t="shared" si="5"/>
        <v>0</v>
      </c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  <c r="CB244" s="75"/>
      <c r="CC244" s="75"/>
      <c r="CD244" s="75"/>
      <c r="CE244" s="75"/>
      <c r="CF244" s="75"/>
      <c r="CG244" s="75"/>
      <c r="CH244" s="75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/>
      <c r="DG244" s="75"/>
      <c r="DH244" s="75"/>
      <c r="DI244" s="75"/>
      <c r="DJ244" s="75"/>
      <c r="DK244" s="75"/>
      <c r="DL244" s="75"/>
      <c r="DM244" s="75"/>
      <c r="DN244" s="75"/>
      <c r="DO244" s="75"/>
      <c r="DP244" s="75"/>
      <c r="DQ244" s="75"/>
      <c r="DR244" s="75"/>
      <c r="DS244" s="75"/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5"/>
      <c r="EF244" s="75"/>
      <c r="EG244" s="75"/>
      <c r="EH244" s="75"/>
      <c r="EI244" s="75"/>
      <c r="EJ244" s="75"/>
      <c r="EK244" s="75"/>
      <c r="EL244" s="75"/>
      <c r="EM244" s="75"/>
      <c r="EN244" s="75"/>
      <c r="EO244" s="75"/>
      <c r="EP244" s="75"/>
      <c r="EQ244" s="75"/>
      <c r="ER244" s="75"/>
      <c r="ES244" s="75"/>
      <c r="ET244" s="75"/>
      <c r="EU244" s="75"/>
      <c r="EV244" s="75"/>
      <c r="EW244" s="75"/>
      <c r="EX244" s="75"/>
      <c r="EY244" s="75"/>
      <c r="EZ244" s="75"/>
      <c r="FA244" s="75"/>
      <c r="FB244" s="75"/>
      <c r="FC244" s="75"/>
      <c r="FD244" s="75"/>
      <c r="FE244" s="75"/>
      <c r="FF244" s="75"/>
      <c r="FG244" s="75"/>
      <c r="FH244" s="75"/>
      <c r="FI244" s="75"/>
      <c r="FJ244" s="75"/>
      <c r="FK244" s="75"/>
      <c r="FL244" s="75"/>
      <c r="FM244" s="75"/>
      <c r="FN244" s="75"/>
      <c r="FO244" s="75"/>
      <c r="FP244" s="75"/>
      <c r="FQ244" s="75"/>
      <c r="FR244" s="75"/>
      <c r="FS244" s="75"/>
      <c r="FT244" s="75"/>
      <c r="FU244" s="75"/>
      <c r="FV244" s="75"/>
      <c r="FW244" s="75"/>
      <c r="FX244" s="75"/>
      <c r="FY244" s="75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  <c r="HE244" s="75"/>
      <c r="HF244" s="75"/>
      <c r="HG244" s="75"/>
      <c r="HH244" s="75"/>
      <c r="HI244" s="75"/>
      <c r="HJ244" s="75"/>
      <c r="HK244" s="75"/>
      <c r="HL244" s="75"/>
      <c r="HM244" s="75"/>
      <c r="HN244" s="75"/>
      <c r="HO244" s="75"/>
      <c r="HP244" s="75"/>
      <c r="HQ244" s="75"/>
      <c r="HR244" s="75"/>
      <c r="HS244" s="75"/>
      <c r="HT244" s="75"/>
      <c r="HU244" s="75"/>
      <c r="HV244" s="75"/>
    </row>
    <row r="245" spans="1:230" s="76" customFormat="1" ht="12.75">
      <c r="A245" s="228"/>
      <c r="B245" s="89"/>
      <c r="C245" s="68" t="s">
        <v>11</v>
      </c>
      <c r="D245" s="66"/>
      <c r="E245" s="67"/>
      <c r="F245" s="140">
        <f t="shared" si="5"/>
        <v>0</v>
      </c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/>
      <c r="DG245" s="75"/>
      <c r="DH245" s="75"/>
      <c r="DI245" s="75"/>
      <c r="DJ245" s="75"/>
      <c r="DK245" s="75"/>
      <c r="DL245" s="75"/>
      <c r="DM245" s="75"/>
      <c r="DN245" s="75"/>
      <c r="DO245" s="75"/>
      <c r="DP245" s="75"/>
      <c r="DQ245" s="75"/>
      <c r="DR245" s="75"/>
      <c r="DS245" s="75"/>
      <c r="DT245" s="75"/>
      <c r="DU245" s="75"/>
      <c r="DV245" s="75"/>
      <c r="DW245" s="75"/>
      <c r="DX245" s="75"/>
      <c r="DY245" s="75"/>
      <c r="DZ245" s="75"/>
      <c r="EA245" s="75"/>
      <c r="EB245" s="75"/>
      <c r="EC245" s="75"/>
      <c r="ED245" s="75"/>
      <c r="EE245" s="75"/>
      <c r="EF245" s="75"/>
      <c r="EG245" s="75"/>
      <c r="EH245" s="75"/>
      <c r="EI245" s="75"/>
      <c r="EJ245" s="75"/>
      <c r="EK245" s="75"/>
      <c r="EL245" s="75"/>
      <c r="EM245" s="75"/>
      <c r="EN245" s="75"/>
      <c r="EO245" s="75"/>
      <c r="EP245" s="75"/>
      <c r="EQ245" s="75"/>
      <c r="ER245" s="75"/>
      <c r="ES245" s="75"/>
      <c r="ET245" s="75"/>
      <c r="EU245" s="75"/>
      <c r="EV245" s="75"/>
      <c r="EW245" s="75"/>
      <c r="EX245" s="75"/>
      <c r="EY245" s="75"/>
      <c r="EZ245" s="75"/>
      <c r="FA245" s="75"/>
      <c r="FB245" s="75"/>
      <c r="FC245" s="75"/>
      <c r="FD245" s="75"/>
      <c r="FE245" s="75"/>
      <c r="FF245" s="75"/>
      <c r="FG245" s="75"/>
      <c r="FH245" s="75"/>
      <c r="FI245" s="75"/>
      <c r="FJ245" s="75"/>
      <c r="FK245" s="75"/>
      <c r="FL245" s="75"/>
      <c r="FM245" s="75"/>
      <c r="FN245" s="75"/>
      <c r="FO245" s="75"/>
      <c r="FP245" s="75"/>
      <c r="FQ245" s="75"/>
      <c r="FR245" s="75"/>
      <c r="FS245" s="75"/>
      <c r="FT245" s="75"/>
      <c r="FU245" s="75"/>
      <c r="FV245" s="75"/>
      <c r="FW245" s="75"/>
      <c r="FX245" s="75"/>
      <c r="FY245" s="75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  <c r="HE245" s="75"/>
      <c r="HF245" s="75"/>
      <c r="HG245" s="75"/>
      <c r="HH245" s="75"/>
      <c r="HI245" s="75"/>
      <c r="HJ245" s="75"/>
      <c r="HK245" s="75"/>
      <c r="HL245" s="75"/>
      <c r="HM245" s="75"/>
      <c r="HN245" s="75"/>
      <c r="HO245" s="75"/>
      <c r="HP245" s="75"/>
      <c r="HQ245" s="75"/>
      <c r="HR245" s="75"/>
      <c r="HS245" s="75"/>
      <c r="HT245" s="75"/>
      <c r="HU245" s="75"/>
      <c r="HV245" s="75"/>
    </row>
    <row r="246" spans="1:230" s="76" customFormat="1" ht="12.75">
      <c r="A246" s="228"/>
      <c r="B246" s="89"/>
      <c r="C246" s="68" t="s">
        <v>11</v>
      </c>
      <c r="D246" s="66"/>
      <c r="E246" s="67"/>
      <c r="F246" s="140">
        <f t="shared" si="5"/>
        <v>0</v>
      </c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  <c r="CB246" s="75"/>
      <c r="CC246" s="75"/>
      <c r="CD246" s="75"/>
      <c r="CE246" s="75"/>
      <c r="CF246" s="75"/>
      <c r="CG246" s="75"/>
      <c r="CH246" s="75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75"/>
      <c r="DB246" s="75"/>
      <c r="DC246" s="75"/>
      <c r="DD246" s="75"/>
      <c r="DE246" s="75"/>
      <c r="DF246" s="75"/>
      <c r="DG246" s="75"/>
      <c r="DH246" s="75"/>
      <c r="DI246" s="75"/>
      <c r="DJ246" s="75"/>
      <c r="DK246" s="75"/>
      <c r="DL246" s="75"/>
      <c r="DM246" s="75"/>
      <c r="DN246" s="75"/>
      <c r="DO246" s="75"/>
      <c r="DP246" s="75"/>
      <c r="DQ246" s="75"/>
      <c r="DR246" s="75"/>
      <c r="DS246" s="75"/>
      <c r="DT246" s="75"/>
      <c r="DU246" s="75"/>
      <c r="DV246" s="75"/>
      <c r="DW246" s="75"/>
      <c r="DX246" s="75"/>
      <c r="DY246" s="75"/>
      <c r="DZ246" s="75"/>
      <c r="EA246" s="75"/>
      <c r="EB246" s="75"/>
      <c r="EC246" s="75"/>
      <c r="ED246" s="75"/>
      <c r="EE246" s="75"/>
      <c r="EF246" s="75"/>
      <c r="EG246" s="75"/>
      <c r="EH246" s="75"/>
      <c r="EI246" s="75"/>
      <c r="EJ246" s="75"/>
      <c r="EK246" s="75"/>
      <c r="EL246" s="75"/>
      <c r="EM246" s="75"/>
      <c r="EN246" s="75"/>
      <c r="EO246" s="75"/>
      <c r="EP246" s="75"/>
      <c r="EQ246" s="75"/>
      <c r="ER246" s="75"/>
      <c r="ES246" s="75"/>
      <c r="ET246" s="75"/>
      <c r="EU246" s="75"/>
      <c r="EV246" s="75"/>
      <c r="EW246" s="75"/>
      <c r="EX246" s="75"/>
      <c r="EY246" s="75"/>
      <c r="EZ246" s="75"/>
      <c r="FA246" s="75"/>
      <c r="FB246" s="75"/>
      <c r="FC246" s="75"/>
      <c r="FD246" s="75"/>
      <c r="FE246" s="75"/>
      <c r="FF246" s="75"/>
      <c r="FG246" s="75"/>
      <c r="FH246" s="75"/>
      <c r="FI246" s="75"/>
      <c r="FJ246" s="75"/>
      <c r="FK246" s="75"/>
      <c r="FL246" s="75"/>
      <c r="FM246" s="75"/>
      <c r="FN246" s="75"/>
      <c r="FO246" s="75"/>
      <c r="FP246" s="75"/>
      <c r="FQ246" s="75"/>
      <c r="FR246" s="75"/>
      <c r="FS246" s="75"/>
      <c r="FT246" s="75"/>
      <c r="FU246" s="75"/>
      <c r="FV246" s="75"/>
      <c r="FW246" s="75"/>
      <c r="FX246" s="75"/>
      <c r="FY246" s="75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  <c r="HE246" s="75"/>
      <c r="HF246" s="75"/>
      <c r="HG246" s="75"/>
      <c r="HH246" s="75"/>
      <c r="HI246" s="75"/>
      <c r="HJ246" s="75"/>
      <c r="HK246" s="75"/>
      <c r="HL246" s="75"/>
      <c r="HM246" s="75"/>
      <c r="HN246" s="75"/>
      <c r="HO246" s="75"/>
      <c r="HP246" s="75"/>
      <c r="HQ246" s="75"/>
      <c r="HR246" s="75"/>
      <c r="HS246" s="75"/>
      <c r="HT246" s="75"/>
      <c r="HU246" s="75"/>
      <c r="HV246" s="75"/>
    </row>
    <row r="247" spans="1:230" s="76" customFormat="1" ht="12.75">
      <c r="A247" s="228"/>
      <c r="B247" s="89"/>
      <c r="C247" s="88"/>
      <c r="D247" s="94"/>
      <c r="E247" s="78"/>
      <c r="F247" s="229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  <c r="CC247" s="75"/>
      <c r="CD247" s="75"/>
      <c r="CE247" s="75"/>
      <c r="CF247" s="75"/>
      <c r="CG247" s="75"/>
      <c r="CH247" s="75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75"/>
      <c r="DB247" s="75"/>
      <c r="DC247" s="75"/>
      <c r="DD247" s="75"/>
      <c r="DE247" s="75"/>
      <c r="DF247" s="75"/>
      <c r="DG247" s="75"/>
      <c r="DH247" s="75"/>
      <c r="DI247" s="75"/>
      <c r="DJ247" s="75"/>
      <c r="DK247" s="75"/>
      <c r="DL247" s="75"/>
      <c r="DM247" s="75"/>
      <c r="DN247" s="75"/>
      <c r="DO247" s="75"/>
      <c r="DP247" s="75"/>
      <c r="DQ247" s="75"/>
      <c r="DR247" s="75"/>
      <c r="DS247" s="75"/>
      <c r="DT247" s="75"/>
      <c r="DU247" s="75"/>
      <c r="DV247" s="75"/>
      <c r="DW247" s="75"/>
      <c r="DX247" s="75"/>
      <c r="DY247" s="75"/>
      <c r="DZ247" s="75"/>
      <c r="EA247" s="75"/>
      <c r="EB247" s="75"/>
      <c r="EC247" s="75"/>
      <c r="ED247" s="75"/>
      <c r="EE247" s="75"/>
      <c r="EF247" s="75"/>
      <c r="EG247" s="75"/>
      <c r="EH247" s="75"/>
      <c r="EI247" s="75"/>
      <c r="EJ247" s="75"/>
      <c r="EK247" s="75"/>
      <c r="EL247" s="75"/>
      <c r="EM247" s="75"/>
      <c r="EN247" s="75"/>
      <c r="EO247" s="75"/>
      <c r="EP247" s="75"/>
      <c r="EQ247" s="75"/>
      <c r="ER247" s="75"/>
      <c r="ES247" s="75"/>
      <c r="ET247" s="75"/>
      <c r="EU247" s="75"/>
      <c r="EV247" s="75"/>
      <c r="EW247" s="75"/>
      <c r="EX247" s="75"/>
      <c r="EY247" s="75"/>
      <c r="EZ247" s="75"/>
      <c r="FA247" s="75"/>
      <c r="FB247" s="75"/>
      <c r="FC247" s="75"/>
      <c r="FD247" s="75"/>
      <c r="FE247" s="75"/>
      <c r="FF247" s="75"/>
      <c r="FG247" s="75"/>
      <c r="FH247" s="75"/>
      <c r="FI247" s="75"/>
      <c r="FJ247" s="75"/>
      <c r="FK247" s="75"/>
      <c r="FL247" s="75"/>
      <c r="FM247" s="75"/>
      <c r="FN247" s="75"/>
      <c r="FO247" s="75"/>
      <c r="FP247" s="75"/>
      <c r="FQ247" s="75"/>
      <c r="FR247" s="75"/>
      <c r="FS247" s="75"/>
      <c r="FT247" s="75"/>
      <c r="FU247" s="75"/>
      <c r="FV247" s="75"/>
      <c r="FW247" s="75"/>
      <c r="FX247" s="75"/>
      <c r="FY247" s="75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  <c r="HE247" s="75"/>
      <c r="HF247" s="75"/>
      <c r="HG247" s="75"/>
      <c r="HH247" s="75"/>
      <c r="HI247" s="75"/>
      <c r="HJ247" s="75"/>
      <c r="HK247" s="75"/>
      <c r="HL247" s="75"/>
      <c r="HM247" s="75"/>
      <c r="HN247" s="75"/>
      <c r="HO247" s="75"/>
      <c r="HP247" s="75"/>
      <c r="HQ247" s="75"/>
      <c r="HR247" s="75"/>
      <c r="HS247" s="75"/>
      <c r="HT247" s="75"/>
      <c r="HU247" s="75"/>
      <c r="HV247" s="75"/>
    </row>
    <row r="248" spans="1:230" s="76" customFormat="1" ht="12.75">
      <c r="A248" s="228"/>
      <c r="B248" s="89"/>
      <c r="C248" s="80" t="s">
        <v>352</v>
      </c>
      <c r="D248" s="145">
        <f>SUM(D233:D246)</f>
        <v>0</v>
      </c>
      <c r="E248" s="78" t="s">
        <v>357</v>
      </c>
      <c r="F248" s="146">
        <f>SUM(F233:F246)</f>
        <v>0</v>
      </c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  <c r="FS248" s="75"/>
      <c r="FT248" s="75"/>
      <c r="FU248" s="75"/>
      <c r="FV248" s="75"/>
      <c r="FW248" s="75"/>
      <c r="FX248" s="75"/>
      <c r="FY248" s="75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  <c r="HE248" s="75"/>
      <c r="HF248" s="75"/>
      <c r="HG248" s="75"/>
      <c r="HH248" s="75"/>
      <c r="HI248" s="75"/>
      <c r="HJ248" s="75"/>
      <c r="HK248" s="75"/>
      <c r="HL248" s="75"/>
      <c r="HM248" s="75"/>
      <c r="HN248" s="75"/>
      <c r="HO248" s="75"/>
      <c r="HP248" s="75"/>
      <c r="HQ248" s="75"/>
      <c r="HR248" s="75"/>
      <c r="HS248" s="75"/>
      <c r="HT248" s="75"/>
      <c r="HU248" s="75"/>
      <c r="HV248" s="75"/>
    </row>
    <row r="249" spans="1:230" s="76" customFormat="1" ht="12.75">
      <c r="A249" s="228"/>
      <c r="B249" s="95"/>
      <c r="C249" s="88"/>
      <c r="D249" s="94"/>
      <c r="E249" s="78"/>
      <c r="F249" s="229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  <c r="DB249" s="75"/>
      <c r="DC249" s="75"/>
      <c r="DD249" s="75"/>
      <c r="DE249" s="75"/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  <c r="FS249" s="75"/>
      <c r="FT249" s="75"/>
      <c r="FU249" s="75"/>
      <c r="FV249" s="75"/>
      <c r="FW249" s="75"/>
      <c r="FX249" s="75"/>
      <c r="FY249" s="75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  <c r="HE249" s="75"/>
      <c r="HF249" s="75"/>
      <c r="HG249" s="75"/>
      <c r="HH249" s="75"/>
      <c r="HI249" s="75"/>
      <c r="HJ249" s="75"/>
      <c r="HK249" s="75"/>
      <c r="HL249" s="75"/>
      <c r="HM249" s="75"/>
      <c r="HN249" s="75"/>
      <c r="HO249" s="75"/>
      <c r="HP249" s="75"/>
      <c r="HQ249" s="75"/>
      <c r="HR249" s="75"/>
      <c r="HS249" s="75"/>
      <c r="HT249" s="75"/>
      <c r="HU249" s="75"/>
      <c r="HV249" s="75"/>
    </row>
    <row r="250" spans="1:230" s="76" customFormat="1" ht="12.75">
      <c r="A250" s="228"/>
      <c r="B250" s="88" t="s">
        <v>12</v>
      </c>
      <c r="C250" s="96" t="s">
        <v>13</v>
      </c>
      <c r="D250" s="97"/>
      <c r="E250" s="78"/>
      <c r="F250" s="230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5"/>
      <c r="DE250" s="75"/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  <c r="FS250" s="75"/>
      <c r="FT250" s="75"/>
      <c r="FU250" s="75"/>
      <c r="FV250" s="75"/>
      <c r="FW250" s="75"/>
      <c r="FX250" s="75"/>
      <c r="FY250" s="75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  <c r="HE250" s="75"/>
      <c r="HF250" s="75"/>
      <c r="HG250" s="75"/>
      <c r="HH250" s="75"/>
      <c r="HI250" s="75"/>
      <c r="HJ250" s="75"/>
      <c r="HK250" s="75"/>
      <c r="HL250" s="75"/>
      <c r="HM250" s="75"/>
      <c r="HN250" s="75"/>
      <c r="HO250" s="75"/>
      <c r="HP250" s="75"/>
      <c r="HQ250" s="75"/>
      <c r="HR250" s="75"/>
      <c r="HS250" s="75"/>
      <c r="HT250" s="75"/>
      <c r="HU250" s="75"/>
      <c r="HV250" s="75"/>
    </row>
    <row r="251" spans="1:230" s="76" customFormat="1" ht="18" customHeight="1">
      <c r="A251" s="228"/>
      <c r="B251" s="88"/>
      <c r="C251" s="277" t="s">
        <v>412</v>
      </c>
      <c r="D251" s="278"/>
      <c r="E251" s="104" t="s">
        <v>472</v>
      </c>
      <c r="F251" s="141" t="e">
        <f>F248*E251</f>
        <v>#VALUE!</v>
      </c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  <c r="FS251" s="75"/>
      <c r="FT251" s="75"/>
      <c r="FU251" s="75"/>
      <c r="FV251" s="75"/>
      <c r="FW251" s="75"/>
      <c r="FX251" s="75"/>
      <c r="FY251" s="75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  <c r="HE251" s="75"/>
      <c r="HF251" s="75"/>
      <c r="HG251" s="75"/>
      <c r="HH251" s="75"/>
      <c r="HI251" s="75"/>
      <c r="HJ251" s="75"/>
      <c r="HK251" s="75"/>
      <c r="HL251" s="75"/>
      <c r="HM251" s="75"/>
      <c r="HN251" s="75"/>
      <c r="HO251" s="75"/>
      <c r="HP251" s="75"/>
      <c r="HQ251" s="75"/>
      <c r="HR251" s="75"/>
      <c r="HS251" s="75"/>
      <c r="HT251" s="75"/>
      <c r="HU251" s="75"/>
      <c r="HV251" s="75"/>
    </row>
    <row r="252" spans="1:230" s="76" customFormat="1" ht="18" customHeight="1">
      <c r="A252" s="228"/>
      <c r="B252" s="88"/>
      <c r="C252" s="277" t="s">
        <v>413</v>
      </c>
      <c r="D252" s="278"/>
      <c r="E252" s="142" t="e">
        <f>+F252/D248</f>
        <v>#VALUE!</v>
      </c>
      <c r="F252" s="116" t="s">
        <v>474</v>
      </c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  <c r="CC252" s="75"/>
      <c r="CD252" s="75"/>
      <c r="CE252" s="75"/>
      <c r="CF252" s="75"/>
      <c r="CG252" s="75"/>
      <c r="CH252" s="75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5"/>
      <c r="DB252" s="75"/>
      <c r="DC252" s="75"/>
      <c r="DD252" s="75"/>
      <c r="DE252" s="75"/>
      <c r="DF252" s="75"/>
      <c r="DG252" s="75"/>
      <c r="DH252" s="75"/>
      <c r="DI252" s="75"/>
      <c r="DJ252" s="75"/>
      <c r="DK252" s="75"/>
      <c r="DL252" s="75"/>
      <c r="DM252" s="75"/>
      <c r="DN252" s="75"/>
      <c r="DO252" s="75"/>
      <c r="DP252" s="75"/>
      <c r="DQ252" s="75"/>
      <c r="DR252" s="75"/>
      <c r="DS252" s="75"/>
      <c r="DT252" s="75"/>
      <c r="DU252" s="75"/>
      <c r="DV252" s="75"/>
      <c r="DW252" s="75"/>
      <c r="DX252" s="75"/>
      <c r="DY252" s="75"/>
      <c r="DZ252" s="75"/>
      <c r="EA252" s="75"/>
      <c r="EB252" s="75"/>
      <c r="EC252" s="75"/>
      <c r="ED252" s="75"/>
      <c r="EE252" s="75"/>
      <c r="EF252" s="75"/>
      <c r="EG252" s="75"/>
      <c r="EH252" s="75"/>
      <c r="EI252" s="75"/>
      <c r="EJ252" s="75"/>
      <c r="EK252" s="75"/>
      <c r="EL252" s="75"/>
      <c r="EM252" s="75"/>
      <c r="EN252" s="75"/>
      <c r="EO252" s="75"/>
      <c r="EP252" s="75"/>
      <c r="EQ252" s="75"/>
      <c r="ER252" s="75"/>
      <c r="ES252" s="75"/>
      <c r="ET252" s="75"/>
      <c r="EU252" s="75"/>
      <c r="EV252" s="75"/>
      <c r="EW252" s="75"/>
      <c r="EX252" s="75"/>
      <c r="EY252" s="75"/>
      <c r="EZ252" s="75"/>
      <c r="FA252" s="75"/>
      <c r="FB252" s="75"/>
      <c r="FC252" s="75"/>
      <c r="FD252" s="75"/>
      <c r="FE252" s="75"/>
      <c r="FF252" s="75"/>
      <c r="FG252" s="75"/>
      <c r="FH252" s="75"/>
      <c r="FI252" s="75"/>
      <c r="FJ252" s="75"/>
      <c r="FK252" s="75"/>
      <c r="FL252" s="75"/>
      <c r="FM252" s="75"/>
      <c r="FN252" s="75"/>
      <c r="FO252" s="75"/>
      <c r="FP252" s="75"/>
      <c r="FQ252" s="75"/>
      <c r="FR252" s="75"/>
      <c r="FS252" s="75"/>
      <c r="FT252" s="75"/>
      <c r="FU252" s="75"/>
      <c r="FV252" s="75"/>
      <c r="FW252" s="75"/>
      <c r="FX252" s="75"/>
      <c r="FY252" s="75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  <c r="HE252" s="75"/>
      <c r="HF252" s="75"/>
      <c r="HG252" s="75"/>
      <c r="HH252" s="75"/>
      <c r="HI252" s="75"/>
      <c r="HJ252" s="75"/>
      <c r="HK252" s="75"/>
      <c r="HL252" s="75"/>
      <c r="HM252" s="75"/>
      <c r="HN252" s="75"/>
      <c r="HO252" s="75"/>
      <c r="HP252" s="75"/>
      <c r="HQ252" s="75"/>
      <c r="HR252" s="75"/>
      <c r="HS252" s="75"/>
      <c r="HT252" s="75"/>
      <c r="HU252" s="75"/>
      <c r="HV252" s="75"/>
    </row>
    <row r="253" spans="1:230" s="76" customFormat="1" ht="12.75">
      <c r="A253" s="228"/>
      <c r="B253" s="88"/>
      <c r="C253" s="96"/>
      <c r="D253" s="97"/>
      <c r="E253" s="78"/>
      <c r="F253" s="230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5"/>
      <c r="CA253" s="75"/>
      <c r="CB253" s="75"/>
      <c r="CC253" s="75"/>
      <c r="CD253" s="75"/>
      <c r="CE253" s="75"/>
      <c r="CF253" s="75"/>
      <c r="CG253" s="75"/>
      <c r="CH253" s="75"/>
      <c r="CI253" s="75"/>
      <c r="CJ253" s="75"/>
      <c r="CK253" s="75"/>
      <c r="CL253" s="75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  <c r="CZ253" s="75"/>
      <c r="DA253" s="75"/>
      <c r="DB253" s="75"/>
      <c r="DC253" s="75"/>
      <c r="DD253" s="75"/>
      <c r="DE253" s="75"/>
      <c r="DF253" s="75"/>
      <c r="DG253" s="75"/>
      <c r="DH253" s="75"/>
      <c r="DI253" s="75"/>
      <c r="DJ253" s="75"/>
      <c r="DK253" s="75"/>
      <c r="DL253" s="75"/>
      <c r="DM253" s="75"/>
      <c r="DN253" s="75"/>
      <c r="DO253" s="75"/>
      <c r="DP253" s="75"/>
      <c r="DQ253" s="75"/>
      <c r="DR253" s="75"/>
      <c r="DS253" s="75"/>
      <c r="DT253" s="75"/>
      <c r="DU253" s="75"/>
      <c r="DV253" s="75"/>
      <c r="DW253" s="75"/>
      <c r="DX253" s="75"/>
      <c r="DY253" s="75"/>
      <c r="DZ253" s="75"/>
      <c r="EA253" s="75"/>
      <c r="EB253" s="75"/>
      <c r="EC253" s="75"/>
      <c r="ED253" s="75"/>
      <c r="EE253" s="75"/>
      <c r="EF253" s="75"/>
      <c r="EG253" s="75"/>
      <c r="EH253" s="75"/>
      <c r="EI253" s="75"/>
      <c r="EJ253" s="75"/>
      <c r="EK253" s="75"/>
      <c r="EL253" s="75"/>
      <c r="EM253" s="75"/>
      <c r="EN253" s="75"/>
      <c r="EO253" s="75"/>
      <c r="EP253" s="75"/>
      <c r="EQ253" s="75"/>
      <c r="ER253" s="75"/>
      <c r="ES253" s="75"/>
      <c r="ET253" s="75"/>
      <c r="EU253" s="75"/>
      <c r="EV253" s="75"/>
      <c r="EW253" s="75"/>
      <c r="EX253" s="75"/>
      <c r="EY253" s="75"/>
      <c r="EZ253" s="75"/>
      <c r="FA253" s="75"/>
      <c r="FB253" s="75"/>
      <c r="FC253" s="75"/>
      <c r="FD253" s="75"/>
      <c r="FE253" s="75"/>
      <c r="FF253" s="75"/>
      <c r="FG253" s="75"/>
      <c r="FH253" s="75"/>
      <c r="FI253" s="75"/>
      <c r="FJ253" s="75"/>
      <c r="FK253" s="75"/>
      <c r="FL253" s="75"/>
      <c r="FM253" s="75"/>
      <c r="FN253" s="75"/>
      <c r="FO253" s="75"/>
      <c r="FP253" s="75"/>
      <c r="FQ253" s="75"/>
      <c r="FR253" s="75"/>
      <c r="FS253" s="75"/>
      <c r="FT253" s="75"/>
      <c r="FU253" s="75"/>
      <c r="FV253" s="75"/>
      <c r="FW253" s="75"/>
      <c r="FX253" s="75"/>
      <c r="FY253" s="75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  <c r="HE253" s="75"/>
      <c r="HF253" s="75"/>
      <c r="HG253" s="75"/>
      <c r="HH253" s="75"/>
      <c r="HI253" s="75"/>
      <c r="HJ253" s="75"/>
      <c r="HK253" s="75"/>
      <c r="HL253" s="75"/>
      <c r="HM253" s="75"/>
      <c r="HN253" s="75"/>
      <c r="HO253" s="75"/>
      <c r="HP253" s="75"/>
      <c r="HQ253" s="75"/>
      <c r="HR253" s="75"/>
      <c r="HS253" s="75"/>
      <c r="HT253" s="75"/>
      <c r="HU253" s="75"/>
      <c r="HV253" s="75"/>
    </row>
    <row r="254" spans="1:230" s="76" customFormat="1" ht="12.75">
      <c r="A254" s="228"/>
      <c r="B254" s="88"/>
      <c r="C254" s="70" t="s">
        <v>156</v>
      </c>
      <c r="D254" s="98"/>
      <c r="E254" s="89"/>
      <c r="F254" s="143" t="e">
        <f>+F252+F251</f>
        <v>#VALUE!</v>
      </c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5"/>
      <c r="CA254" s="75"/>
      <c r="CB254" s="75"/>
      <c r="CC254" s="75"/>
      <c r="CD254" s="75"/>
      <c r="CE254" s="75"/>
      <c r="CF254" s="75"/>
      <c r="CG254" s="75"/>
      <c r="CH254" s="75"/>
      <c r="CI254" s="75"/>
      <c r="CJ254" s="75"/>
      <c r="CK254" s="75"/>
      <c r="CL254" s="75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75"/>
      <c r="DB254" s="75"/>
      <c r="DC254" s="75"/>
      <c r="DD254" s="75"/>
      <c r="DE254" s="75"/>
      <c r="DF254" s="75"/>
      <c r="DG254" s="75"/>
      <c r="DH254" s="75"/>
      <c r="DI254" s="75"/>
      <c r="DJ254" s="75"/>
      <c r="DK254" s="75"/>
      <c r="DL254" s="75"/>
      <c r="DM254" s="75"/>
      <c r="DN254" s="75"/>
      <c r="DO254" s="75"/>
      <c r="DP254" s="75"/>
      <c r="DQ254" s="75"/>
      <c r="DR254" s="75"/>
      <c r="DS254" s="75"/>
      <c r="DT254" s="75"/>
      <c r="DU254" s="75"/>
      <c r="DV254" s="75"/>
      <c r="DW254" s="75"/>
      <c r="DX254" s="75"/>
      <c r="DY254" s="75"/>
      <c r="DZ254" s="75"/>
      <c r="EA254" s="75"/>
      <c r="EB254" s="75"/>
      <c r="EC254" s="75"/>
      <c r="ED254" s="75"/>
      <c r="EE254" s="75"/>
      <c r="EF254" s="75"/>
      <c r="EG254" s="75"/>
      <c r="EH254" s="75"/>
      <c r="EI254" s="75"/>
      <c r="EJ254" s="75"/>
      <c r="EK254" s="75"/>
      <c r="EL254" s="75"/>
      <c r="EM254" s="75"/>
      <c r="EN254" s="75"/>
      <c r="EO254" s="75"/>
      <c r="EP254" s="75"/>
      <c r="EQ254" s="75"/>
      <c r="ER254" s="75"/>
      <c r="ES254" s="75"/>
      <c r="ET254" s="75"/>
      <c r="EU254" s="75"/>
      <c r="EV254" s="75"/>
      <c r="EW254" s="75"/>
      <c r="EX254" s="75"/>
      <c r="EY254" s="75"/>
      <c r="EZ254" s="75"/>
      <c r="FA254" s="75"/>
      <c r="FB254" s="75"/>
      <c r="FC254" s="75"/>
      <c r="FD254" s="75"/>
      <c r="FE254" s="75"/>
      <c r="FF254" s="75"/>
      <c r="FG254" s="75"/>
      <c r="FH254" s="75"/>
      <c r="FI254" s="75"/>
      <c r="FJ254" s="75"/>
      <c r="FK254" s="75"/>
      <c r="FL254" s="75"/>
      <c r="FM254" s="75"/>
      <c r="FN254" s="75"/>
      <c r="FO254" s="75"/>
      <c r="FP254" s="75"/>
      <c r="FQ254" s="75"/>
      <c r="FR254" s="75"/>
      <c r="FS254" s="75"/>
      <c r="FT254" s="75"/>
      <c r="FU254" s="75"/>
      <c r="FV254" s="75"/>
      <c r="FW254" s="75"/>
      <c r="FX254" s="75"/>
      <c r="FY254" s="75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  <c r="HE254" s="75"/>
      <c r="HF254" s="75"/>
      <c r="HG254" s="75"/>
      <c r="HH254" s="75"/>
      <c r="HI254" s="75"/>
      <c r="HJ254" s="75"/>
      <c r="HK254" s="75"/>
      <c r="HL254" s="75"/>
      <c r="HM254" s="75"/>
      <c r="HN254" s="75"/>
      <c r="HO254" s="75"/>
      <c r="HP254" s="75"/>
      <c r="HQ254" s="75"/>
      <c r="HR254" s="75"/>
      <c r="HS254" s="75"/>
      <c r="HT254" s="75"/>
      <c r="HU254" s="75"/>
      <c r="HV254" s="75"/>
    </row>
    <row r="255" spans="1:230" s="76" customFormat="1" ht="12.75">
      <c r="A255" s="228"/>
      <c r="B255" s="95"/>
      <c r="C255" s="70"/>
      <c r="D255" s="94"/>
      <c r="E255" s="89"/>
      <c r="F255" s="230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  <c r="CB255" s="75"/>
      <c r="CC255" s="75"/>
      <c r="CD255" s="75"/>
      <c r="CE255" s="75"/>
      <c r="CF255" s="75"/>
      <c r="CG255" s="75"/>
      <c r="CH255" s="75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75"/>
      <c r="DB255" s="75"/>
      <c r="DC255" s="75"/>
      <c r="DD255" s="75"/>
      <c r="DE255" s="75"/>
      <c r="DF255" s="75"/>
      <c r="DG255" s="75"/>
      <c r="DH255" s="75"/>
      <c r="DI255" s="75"/>
      <c r="DJ255" s="75"/>
      <c r="DK255" s="75"/>
      <c r="DL255" s="75"/>
      <c r="DM255" s="75"/>
      <c r="DN255" s="75"/>
      <c r="DO255" s="75"/>
      <c r="DP255" s="75"/>
      <c r="DQ255" s="75"/>
      <c r="DR255" s="75"/>
      <c r="DS255" s="75"/>
      <c r="DT255" s="75"/>
      <c r="DU255" s="75"/>
      <c r="DV255" s="75"/>
      <c r="DW255" s="75"/>
      <c r="DX255" s="75"/>
      <c r="DY255" s="75"/>
      <c r="DZ255" s="75"/>
      <c r="EA255" s="75"/>
      <c r="EB255" s="75"/>
      <c r="EC255" s="75"/>
      <c r="ED255" s="75"/>
      <c r="EE255" s="75"/>
      <c r="EF255" s="75"/>
      <c r="EG255" s="75"/>
      <c r="EH255" s="75"/>
      <c r="EI255" s="75"/>
      <c r="EJ255" s="75"/>
      <c r="EK255" s="75"/>
      <c r="EL255" s="75"/>
      <c r="EM255" s="75"/>
      <c r="EN255" s="75"/>
      <c r="EO255" s="75"/>
      <c r="EP255" s="75"/>
      <c r="EQ255" s="75"/>
      <c r="ER255" s="75"/>
      <c r="ES255" s="75"/>
      <c r="ET255" s="75"/>
      <c r="EU255" s="75"/>
      <c r="EV255" s="75"/>
      <c r="EW255" s="75"/>
      <c r="EX255" s="75"/>
      <c r="EY255" s="75"/>
      <c r="EZ255" s="75"/>
      <c r="FA255" s="75"/>
      <c r="FB255" s="75"/>
      <c r="FC255" s="75"/>
      <c r="FD255" s="75"/>
      <c r="FE255" s="75"/>
      <c r="FF255" s="75"/>
      <c r="FG255" s="75"/>
      <c r="FH255" s="75"/>
      <c r="FI255" s="75"/>
      <c r="FJ255" s="75"/>
      <c r="FK255" s="75"/>
      <c r="FL255" s="75"/>
      <c r="FM255" s="75"/>
      <c r="FN255" s="75"/>
      <c r="FO255" s="75"/>
      <c r="FP255" s="75"/>
      <c r="FQ255" s="75"/>
      <c r="FR255" s="75"/>
      <c r="FS255" s="75"/>
      <c r="FT255" s="75"/>
      <c r="FU255" s="75"/>
      <c r="FV255" s="75"/>
      <c r="FW255" s="75"/>
      <c r="FX255" s="75"/>
      <c r="FY255" s="75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  <c r="HE255" s="75"/>
      <c r="HF255" s="75"/>
      <c r="HG255" s="75"/>
      <c r="HH255" s="75"/>
      <c r="HI255" s="75"/>
      <c r="HJ255" s="75"/>
      <c r="HK255" s="75"/>
      <c r="HL255" s="75"/>
      <c r="HM255" s="75"/>
      <c r="HN255" s="75"/>
      <c r="HO255" s="75"/>
      <c r="HP255" s="75"/>
      <c r="HQ255" s="75"/>
      <c r="HR255" s="75"/>
      <c r="HS255" s="75"/>
      <c r="HT255" s="75"/>
      <c r="HU255" s="75"/>
      <c r="HV255" s="75"/>
    </row>
    <row r="256" spans="1:230" s="76" customFormat="1" ht="12.75">
      <c r="A256" s="228"/>
      <c r="B256" s="88" t="s">
        <v>14</v>
      </c>
      <c r="C256" s="96" t="s">
        <v>15</v>
      </c>
      <c r="D256" s="99"/>
      <c r="E256" s="78"/>
      <c r="F256" s="229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  <c r="CB256" s="75"/>
      <c r="CC256" s="75"/>
      <c r="CD256" s="75"/>
      <c r="CE256" s="75"/>
      <c r="CF256" s="75"/>
      <c r="CG256" s="75"/>
      <c r="CH256" s="75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5"/>
      <c r="DE256" s="75"/>
      <c r="DF256" s="75"/>
      <c r="DG256" s="75"/>
      <c r="DH256" s="75"/>
      <c r="DI256" s="75"/>
      <c r="DJ256" s="75"/>
      <c r="DK256" s="75"/>
      <c r="DL256" s="75"/>
      <c r="DM256" s="75"/>
      <c r="DN256" s="75"/>
      <c r="DO256" s="75"/>
      <c r="DP256" s="75"/>
      <c r="DQ256" s="75"/>
      <c r="DR256" s="75"/>
      <c r="DS256" s="75"/>
      <c r="DT256" s="75"/>
      <c r="DU256" s="75"/>
      <c r="DV256" s="75"/>
      <c r="DW256" s="75"/>
      <c r="DX256" s="75"/>
      <c r="DY256" s="75"/>
      <c r="DZ256" s="75"/>
      <c r="EA256" s="75"/>
      <c r="EB256" s="75"/>
      <c r="EC256" s="75"/>
      <c r="ED256" s="75"/>
      <c r="EE256" s="75"/>
      <c r="EF256" s="75"/>
      <c r="EG256" s="75"/>
      <c r="EH256" s="75"/>
      <c r="EI256" s="75"/>
      <c r="EJ256" s="75"/>
      <c r="EK256" s="75"/>
      <c r="EL256" s="75"/>
      <c r="EM256" s="75"/>
      <c r="EN256" s="75"/>
      <c r="EO256" s="75"/>
      <c r="EP256" s="75"/>
      <c r="EQ256" s="75"/>
      <c r="ER256" s="75"/>
      <c r="ES256" s="75"/>
      <c r="ET256" s="75"/>
      <c r="EU256" s="75"/>
      <c r="EV256" s="75"/>
      <c r="EW256" s="75"/>
      <c r="EX256" s="75"/>
      <c r="EY256" s="75"/>
      <c r="EZ256" s="75"/>
      <c r="FA256" s="75"/>
      <c r="FB256" s="75"/>
      <c r="FC256" s="75"/>
      <c r="FD256" s="75"/>
      <c r="FE256" s="75"/>
      <c r="FF256" s="75"/>
      <c r="FG256" s="75"/>
      <c r="FH256" s="75"/>
      <c r="FI256" s="75"/>
      <c r="FJ256" s="75"/>
      <c r="FK256" s="75"/>
      <c r="FL256" s="75"/>
      <c r="FM256" s="75"/>
      <c r="FN256" s="75"/>
      <c r="FO256" s="75"/>
      <c r="FP256" s="75"/>
      <c r="FQ256" s="75"/>
      <c r="FR256" s="75"/>
      <c r="FS256" s="75"/>
      <c r="FT256" s="75"/>
      <c r="FU256" s="75"/>
      <c r="FV256" s="75"/>
      <c r="FW256" s="75"/>
      <c r="FX256" s="75"/>
      <c r="FY256" s="75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  <c r="HE256" s="75"/>
      <c r="HF256" s="75"/>
      <c r="HG256" s="75"/>
      <c r="HH256" s="75"/>
      <c r="HI256" s="75"/>
      <c r="HJ256" s="75"/>
      <c r="HK256" s="75"/>
      <c r="HL256" s="75"/>
      <c r="HM256" s="75"/>
      <c r="HN256" s="75"/>
      <c r="HO256" s="75"/>
      <c r="HP256" s="75"/>
      <c r="HQ256" s="75"/>
      <c r="HR256" s="75"/>
      <c r="HS256" s="75"/>
      <c r="HT256" s="75"/>
      <c r="HU256" s="75"/>
      <c r="HV256" s="75"/>
    </row>
    <row r="257" spans="1:230" s="76" customFormat="1" ht="12.75">
      <c r="A257" s="228"/>
      <c r="B257" s="89"/>
      <c r="C257" s="107" t="s">
        <v>388</v>
      </c>
      <c r="D257" s="94"/>
      <c r="E257" s="105" t="s">
        <v>472</v>
      </c>
      <c r="F257" s="144" t="e">
        <f>SUM(F248+F254)*E257*-1</f>
        <v>#VALUE!</v>
      </c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  <c r="CB257" s="75"/>
      <c r="CC257" s="75"/>
      <c r="CD257" s="75"/>
      <c r="CE257" s="75"/>
      <c r="CF257" s="75"/>
      <c r="CG257" s="75"/>
      <c r="CH257" s="75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75"/>
      <c r="DB257" s="75"/>
      <c r="DC257" s="75"/>
      <c r="DD257" s="75"/>
      <c r="DE257" s="75"/>
      <c r="DF257" s="75"/>
      <c r="DG257" s="75"/>
      <c r="DH257" s="75"/>
      <c r="DI257" s="75"/>
      <c r="DJ257" s="75"/>
      <c r="DK257" s="75"/>
      <c r="DL257" s="75"/>
      <c r="DM257" s="75"/>
      <c r="DN257" s="75"/>
      <c r="DO257" s="75"/>
      <c r="DP257" s="75"/>
      <c r="DQ257" s="75"/>
      <c r="DR257" s="75"/>
      <c r="DS257" s="75"/>
      <c r="DT257" s="75"/>
      <c r="DU257" s="75"/>
      <c r="DV257" s="75"/>
      <c r="DW257" s="75"/>
      <c r="DX257" s="75"/>
      <c r="DY257" s="75"/>
      <c r="DZ257" s="75"/>
      <c r="EA257" s="75"/>
      <c r="EB257" s="75"/>
      <c r="EC257" s="75"/>
      <c r="ED257" s="75"/>
      <c r="EE257" s="75"/>
      <c r="EF257" s="75"/>
      <c r="EG257" s="75"/>
      <c r="EH257" s="75"/>
      <c r="EI257" s="75"/>
      <c r="EJ257" s="75"/>
      <c r="EK257" s="75"/>
      <c r="EL257" s="75"/>
      <c r="EM257" s="75"/>
      <c r="EN257" s="75"/>
      <c r="EO257" s="75"/>
      <c r="EP257" s="75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75"/>
      <c r="FQ257" s="75"/>
      <c r="FR257" s="75"/>
      <c r="FS257" s="75"/>
      <c r="FT257" s="75"/>
      <c r="FU257" s="75"/>
      <c r="FV257" s="75"/>
      <c r="FW257" s="75"/>
      <c r="FX257" s="75"/>
      <c r="FY257" s="75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  <c r="HE257" s="75"/>
      <c r="HF257" s="75"/>
      <c r="HG257" s="75"/>
      <c r="HH257" s="75"/>
      <c r="HI257" s="75"/>
      <c r="HJ257" s="75"/>
      <c r="HK257" s="75"/>
      <c r="HL257" s="75"/>
      <c r="HM257" s="75"/>
      <c r="HN257" s="75"/>
      <c r="HO257" s="75"/>
      <c r="HP257" s="75"/>
      <c r="HQ257" s="75"/>
      <c r="HR257" s="75"/>
      <c r="HS257" s="75"/>
      <c r="HT257" s="75"/>
      <c r="HU257" s="75"/>
      <c r="HV257" s="75"/>
    </row>
    <row r="258" spans="1:230" s="76" customFormat="1" ht="12.75">
      <c r="A258" s="228"/>
      <c r="B258" s="89"/>
      <c r="C258" s="107" t="s">
        <v>389</v>
      </c>
      <c r="D258" s="94"/>
      <c r="E258" s="78"/>
      <c r="F258" s="87">
        <v>0</v>
      </c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5"/>
      <c r="CG258" s="75"/>
      <c r="CH258" s="75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/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75"/>
      <c r="FQ258" s="75"/>
      <c r="FR258" s="75"/>
      <c r="FS258" s="75"/>
      <c r="FT258" s="75"/>
      <c r="FU258" s="75"/>
      <c r="FV258" s="75"/>
      <c r="FW258" s="75"/>
      <c r="FX258" s="75"/>
      <c r="FY258" s="75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  <c r="HE258" s="75"/>
      <c r="HF258" s="75"/>
      <c r="HG258" s="75"/>
      <c r="HH258" s="75"/>
      <c r="HI258" s="75"/>
      <c r="HJ258" s="75"/>
      <c r="HK258" s="75"/>
      <c r="HL258" s="75"/>
      <c r="HM258" s="75"/>
      <c r="HN258" s="75"/>
      <c r="HO258" s="75"/>
      <c r="HP258" s="75"/>
      <c r="HQ258" s="75"/>
      <c r="HR258" s="75"/>
      <c r="HS258" s="75"/>
      <c r="HT258" s="75"/>
      <c r="HU258" s="75"/>
      <c r="HV258" s="75"/>
    </row>
    <row r="259" spans="1:230" s="76" customFormat="1" ht="12.75">
      <c r="A259" s="228"/>
      <c r="B259" s="89"/>
      <c r="C259" s="107" t="s">
        <v>390</v>
      </c>
      <c r="D259" s="97"/>
      <c r="E259" s="78"/>
      <c r="F259" s="87">
        <v>0</v>
      </c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5"/>
      <c r="CG259" s="75"/>
      <c r="CH259" s="75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75"/>
      <c r="DB259" s="75"/>
      <c r="DC259" s="75"/>
      <c r="DD259" s="75"/>
      <c r="DE259" s="75"/>
      <c r="DF259" s="75"/>
      <c r="DG259" s="75"/>
      <c r="DH259" s="75"/>
      <c r="DI259" s="75"/>
      <c r="DJ259" s="75"/>
      <c r="DK259" s="75"/>
      <c r="DL259" s="75"/>
      <c r="DM259" s="75"/>
      <c r="DN259" s="75"/>
      <c r="DO259" s="75"/>
      <c r="DP259" s="75"/>
      <c r="DQ259" s="75"/>
      <c r="DR259" s="75"/>
      <c r="DS259" s="75"/>
      <c r="DT259" s="75"/>
      <c r="DU259" s="75"/>
      <c r="DV259" s="75"/>
      <c r="DW259" s="75"/>
      <c r="DX259" s="75"/>
      <c r="DY259" s="75"/>
      <c r="DZ259" s="75"/>
      <c r="EA259" s="75"/>
      <c r="EB259" s="75"/>
      <c r="EC259" s="75"/>
      <c r="ED259" s="75"/>
      <c r="EE259" s="75"/>
      <c r="EF259" s="75"/>
      <c r="EG259" s="75"/>
      <c r="EH259" s="75"/>
      <c r="EI259" s="75"/>
      <c r="EJ259" s="75"/>
      <c r="EK259" s="75"/>
      <c r="EL259" s="75"/>
      <c r="EM259" s="75"/>
      <c r="EN259" s="75"/>
      <c r="EO259" s="75"/>
      <c r="EP259" s="75"/>
      <c r="EQ259" s="75"/>
      <c r="ER259" s="75"/>
      <c r="ES259" s="75"/>
      <c r="ET259" s="75"/>
      <c r="EU259" s="75"/>
      <c r="EV259" s="75"/>
      <c r="EW259" s="75"/>
      <c r="EX259" s="75"/>
      <c r="EY259" s="75"/>
      <c r="EZ259" s="75"/>
      <c r="FA259" s="75"/>
      <c r="FB259" s="75"/>
      <c r="FC259" s="75"/>
      <c r="FD259" s="75"/>
      <c r="FE259" s="75"/>
      <c r="FF259" s="75"/>
      <c r="FG259" s="75"/>
      <c r="FH259" s="75"/>
      <c r="FI259" s="75"/>
      <c r="FJ259" s="75"/>
      <c r="FK259" s="75"/>
      <c r="FL259" s="75"/>
      <c r="FM259" s="75"/>
      <c r="FN259" s="75"/>
      <c r="FO259" s="75"/>
      <c r="FP259" s="75"/>
      <c r="FQ259" s="75"/>
      <c r="FR259" s="75"/>
      <c r="FS259" s="75"/>
      <c r="FT259" s="75"/>
      <c r="FU259" s="75"/>
      <c r="FV259" s="75"/>
      <c r="FW259" s="75"/>
      <c r="FX259" s="75"/>
      <c r="FY259" s="75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  <c r="HE259" s="75"/>
      <c r="HF259" s="75"/>
      <c r="HG259" s="75"/>
      <c r="HH259" s="75"/>
      <c r="HI259" s="75"/>
      <c r="HJ259" s="75"/>
      <c r="HK259" s="75"/>
      <c r="HL259" s="75"/>
      <c r="HM259" s="75"/>
      <c r="HN259" s="75"/>
      <c r="HO259" s="75"/>
      <c r="HP259" s="75"/>
      <c r="HQ259" s="75"/>
      <c r="HR259" s="75"/>
      <c r="HS259" s="75"/>
      <c r="HT259" s="75"/>
      <c r="HU259" s="75"/>
      <c r="HV259" s="75"/>
    </row>
    <row r="260" spans="1:230" s="76" customFormat="1" ht="12.75">
      <c r="A260" s="228"/>
      <c r="B260" s="89"/>
      <c r="C260" s="107" t="s">
        <v>16</v>
      </c>
      <c r="D260" s="94"/>
      <c r="E260" s="78"/>
      <c r="F260" s="87">
        <v>0</v>
      </c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5"/>
      <c r="CG260" s="75"/>
      <c r="CH260" s="75"/>
      <c r="CI260" s="75"/>
      <c r="CJ260" s="75"/>
      <c r="CK260" s="75"/>
      <c r="CL260" s="75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75"/>
      <c r="DB260" s="75"/>
      <c r="DC260" s="75"/>
      <c r="DD260" s="75"/>
      <c r="DE260" s="75"/>
      <c r="DF260" s="75"/>
      <c r="DG260" s="75"/>
      <c r="DH260" s="75"/>
      <c r="DI260" s="75"/>
      <c r="DJ260" s="75"/>
      <c r="DK260" s="75"/>
      <c r="DL260" s="75"/>
      <c r="DM260" s="75"/>
      <c r="DN260" s="75"/>
      <c r="DO260" s="75"/>
      <c r="DP260" s="75"/>
      <c r="DQ260" s="75"/>
      <c r="DR260" s="75"/>
      <c r="DS260" s="75"/>
      <c r="DT260" s="75"/>
      <c r="DU260" s="75"/>
      <c r="DV260" s="75"/>
      <c r="DW260" s="75"/>
      <c r="DX260" s="75"/>
      <c r="DY260" s="75"/>
      <c r="DZ260" s="75"/>
      <c r="EA260" s="75"/>
      <c r="EB260" s="75"/>
      <c r="EC260" s="75"/>
      <c r="ED260" s="75"/>
      <c r="EE260" s="75"/>
      <c r="EF260" s="75"/>
      <c r="EG260" s="75"/>
      <c r="EH260" s="75"/>
      <c r="EI260" s="75"/>
      <c r="EJ260" s="75"/>
      <c r="EK260" s="75"/>
      <c r="EL260" s="75"/>
      <c r="EM260" s="75"/>
      <c r="EN260" s="75"/>
      <c r="EO260" s="75"/>
      <c r="EP260" s="75"/>
      <c r="EQ260" s="75"/>
      <c r="ER260" s="75"/>
      <c r="ES260" s="75"/>
      <c r="ET260" s="75"/>
      <c r="EU260" s="75"/>
      <c r="EV260" s="75"/>
      <c r="EW260" s="75"/>
      <c r="EX260" s="75"/>
      <c r="EY260" s="75"/>
      <c r="EZ260" s="75"/>
      <c r="FA260" s="75"/>
      <c r="FB260" s="75"/>
      <c r="FC260" s="75"/>
      <c r="FD260" s="75"/>
      <c r="FE260" s="75"/>
      <c r="FF260" s="75"/>
      <c r="FG260" s="75"/>
      <c r="FH260" s="75"/>
      <c r="FI260" s="75"/>
      <c r="FJ260" s="75"/>
      <c r="FK260" s="75"/>
      <c r="FL260" s="75"/>
      <c r="FM260" s="75"/>
      <c r="FN260" s="75"/>
      <c r="FO260" s="75"/>
      <c r="FP260" s="75"/>
      <c r="FQ260" s="75"/>
      <c r="FR260" s="75"/>
      <c r="FS260" s="75"/>
      <c r="FT260" s="75"/>
      <c r="FU260" s="75"/>
      <c r="FV260" s="75"/>
      <c r="FW260" s="75"/>
      <c r="FX260" s="75"/>
      <c r="FY260" s="75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  <c r="HE260" s="75"/>
      <c r="HF260" s="75"/>
      <c r="HG260" s="75"/>
      <c r="HH260" s="75"/>
      <c r="HI260" s="75"/>
      <c r="HJ260" s="75"/>
      <c r="HK260" s="75"/>
      <c r="HL260" s="75"/>
      <c r="HM260" s="75"/>
      <c r="HN260" s="75"/>
      <c r="HO260" s="75"/>
      <c r="HP260" s="75"/>
      <c r="HQ260" s="75"/>
      <c r="HR260" s="75"/>
      <c r="HS260" s="75"/>
      <c r="HT260" s="75"/>
      <c r="HU260" s="75"/>
      <c r="HV260" s="75"/>
    </row>
    <row r="261" spans="1:230" s="76" customFormat="1" ht="12.75">
      <c r="A261" s="228"/>
      <c r="B261" s="89"/>
      <c r="C261" s="96"/>
      <c r="D261" s="97"/>
      <c r="E261" s="78"/>
      <c r="F261" s="229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5"/>
      <c r="CG261" s="75"/>
      <c r="CH261" s="75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75"/>
      <c r="DB261" s="75"/>
      <c r="DC261" s="75"/>
      <c r="DD261" s="75"/>
      <c r="DE261" s="75"/>
      <c r="DF261" s="75"/>
      <c r="DG261" s="75"/>
      <c r="DH261" s="75"/>
      <c r="DI261" s="75"/>
      <c r="DJ261" s="75"/>
      <c r="DK261" s="75"/>
      <c r="DL261" s="75"/>
      <c r="DM261" s="75"/>
      <c r="DN261" s="75"/>
      <c r="DO261" s="75"/>
      <c r="DP261" s="75"/>
      <c r="DQ261" s="75"/>
      <c r="DR261" s="75"/>
      <c r="DS261" s="75"/>
      <c r="DT261" s="75"/>
      <c r="DU261" s="75"/>
      <c r="DV261" s="75"/>
      <c r="DW261" s="75"/>
      <c r="DX261" s="75"/>
      <c r="DY261" s="75"/>
      <c r="DZ261" s="75"/>
      <c r="EA261" s="75"/>
      <c r="EB261" s="75"/>
      <c r="EC261" s="75"/>
      <c r="ED261" s="75"/>
      <c r="EE261" s="75"/>
      <c r="EF261" s="75"/>
      <c r="EG261" s="75"/>
      <c r="EH261" s="75"/>
      <c r="EI261" s="75"/>
      <c r="EJ261" s="75"/>
      <c r="EK261" s="75"/>
      <c r="EL261" s="75"/>
      <c r="EM261" s="75"/>
      <c r="EN261" s="75"/>
      <c r="EO261" s="75"/>
      <c r="EP261" s="75"/>
      <c r="EQ261" s="75"/>
      <c r="ER261" s="75"/>
      <c r="ES261" s="75"/>
      <c r="ET261" s="75"/>
      <c r="EU261" s="75"/>
      <c r="EV261" s="75"/>
      <c r="EW261" s="75"/>
      <c r="EX261" s="75"/>
      <c r="EY261" s="75"/>
      <c r="EZ261" s="75"/>
      <c r="FA261" s="75"/>
      <c r="FB261" s="75"/>
      <c r="FC261" s="75"/>
      <c r="FD261" s="75"/>
      <c r="FE261" s="75"/>
      <c r="FF261" s="75"/>
      <c r="FG261" s="75"/>
      <c r="FH261" s="75"/>
      <c r="FI261" s="75"/>
      <c r="FJ261" s="75"/>
      <c r="FK261" s="75"/>
      <c r="FL261" s="75"/>
      <c r="FM261" s="75"/>
      <c r="FN261" s="75"/>
      <c r="FO261" s="75"/>
      <c r="FP261" s="75"/>
      <c r="FQ261" s="75"/>
      <c r="FR261" s="75"/>
      <c r="FS261" s="75"/>
      <c r="FT261" s="75"/>
      <c r="FU261" s="75"/>
      <c r="FV261" s="75"/>
      <c r="FW261" s="75"/>
      <c r="FX261" s="75"/>
      <c r="FY261" s="75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  <c r="HE261" s="75"/>
      <c r="HF261" s="75"/>
      <c r="HG261" s="75"/>
      <c r="HH261" s="75"/>
      <c r="HI261" s="75"/>
      <c r="HJ261" s="75"/>
      <c r="HK261" s="75"/>
      <c r="HL261" s="75"/>
      <c r="HM261" s="75"/>
      <c r="HN261" s="75"/>
      <c r="HO261" s="75"/>
      <c r="HP261" s="75"/>
      <c r="HQ261" s="75"/>
      <c r="HR261" s="75"/>
      <c r="HS261" s="75"/>
      <c r="HT261" s="75"/>
      <c r="HU261" s="75"/>
      <c r="HV261" s="75"/>
    </row>
    <row r="262" spans="1:230" s="76" customFormat="1" ht="12.75">
      <c r="A262" s="228"/>
      <c r="B262" s="89"/>
      <c r="C262" s="88" t="s">
        <v>414</v>
      </c>
      <c r="D262" s="94"/>
      <c r="E262" s="78"/>
      <c r="F262" s="140" t="e">
        <f>SUM(F257:F260)</f>
        <v>#VALUE!</v>
      </c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5"/>
      <c r="BY262" s="75"/>
      <c r="BZ262" s="75"/>
      <c r="CA262" s="75"/>
      <c r="CB262" s="75"/>
      <c r="CC262" s="75"/>
      <c r="CD262" s="75"/>
      <c r="CE262" s="75"/>
      <c r="CF262" s="75"/>
      <c r="CG262" s="75"/>
      <c r="CH262" s="75"/>
      <c r="CI262" s="75"/>
      <c r="CJ262" s="75"/>
      <c r="CK262" s="75"/>
      <c r="CL262" s="75"/>
      <c r="CM262" s="75"/>
      <c r="CN262" s="75"/>
      <c r="CO262" s="75"/>
      <c r="CP262" s="75"/>
      <c r="CQ262" s="75"/>
      <c r="CR262" s="75"/>
      <c r="CS262" s="75"/>
      <c r="CT262" s="75"/>
      <c r="CU262" s="75"/>
      <c r="CV262" s="75"/>
      <c r="CW262" s="75"/>
      <c r="CX262" s="75"/>
      <c r="CY262" s="75"/>
      <c r="CZ262" s="75"/>
      <c r="DA262" s="75"/>
      <c r="DB262" s="75"/>
      <c r="DC262" s="75"/>
      <c r="DD262" s="75"/>
      <c r="DE262" s="75"/>
      <c r="DF262" s="75"/>
      <c r="DG262" s="75"/>
      <c r="DH262" s="75"/>
      <c r="DI262" s="75"/>
      <c r="DJ262" s="75"/>
      <c r="DK262" s="75"/>
      <c r="DL262" s="75"/>
      <c r="DM262" s="75"/>
      <c r="DN262" s="75"/>
      <c r="DO262" s="75"/>
      <c r="DP262" s="75"/>
      <c r="DQ262" s="75"/>
      <c r="DR262" s="75"/>
      <c r="DS262" s="75"/>
      <c r="DT262" s="75"/>
      <c r="DU262" s="75"/>
      <c r="DV262" s="75"/>
      <c r="DW262" s="75"/>
      <c r="DX262" s="75"/>
      <c r="DY262" s="75"/>
      <c r="DZ262" s="75"/>
      <c r="EA262" s="75"/>
      <c r="EB262" s="75"/>
      <c r="EC262" s="75"/>
      <c r="ED262" s="75"/>
      <c r="EE262" s="75"/>
      <c r="EF262" s="75"/>
      <c r="EG262" s="75"/>
      <c r="EH262" s="75"/>
      <c r="EI262" s="75"/>
      <c r="EJ262" s="75"/>
      <c r="EK262" s="75"/>
      <c r="EL262" s="75"/>
      <c r="EM262" s="75"/>
      <c r="EN262" s="75"/>
      <c r="EO262" s="75"/>
      <c r="EP262" s="75"/>
      <c r="EQ262" s="75"/>
      <c r="ER262" s="75"/>
      <c r="ES262" s="75"/>
      <c r="ET262" s="75"/>
      <c r="EU262" s="75"/>
      <c r="EV262" s="75"/>
      <c r="EW262" s="75"/>
      <c r="EX262" s="75"/>
      <c r="EY262" s="75"/>
      <c r="EZ262" s="75"/>
      <c r="FA262" s="75"/>
      <c r="FB262" s="75"/>
      <c r="FC262" s="75"/>
      <c r="FD262" s="75"/>
      <c r="FE262" s="75"/>
      <c r="FF262" s="75"/>
      <c r="FG262" s="75"/>
      <c r="FH262" s="75"/>
      <c r="FI262" s="75"/>
      <c r="FJ262" s="75"/>
      <c r="FK262" s="75"/>
      <c r="FL262" s="75"/>
      <c r="FM262" s="75"/>
      <c r="FN262" s="75"/>
      <c r="FO262" s="75"/>
      <c r="FP262" s="75"/>
      <c r="FQ262" s="75"/>
      <c r="FR262" s="75"/>
      <c r="FS262" s="75"/>
      <c r="FT262" s="75"/>
      <c r="FU262" s="75"/>
      <c r="FV262" s="75"/>
      <c r="FW262" s="75"/>
      <c r="FX262" s="75"/>
      <c r="FY262" s="75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  <c r="HE262" s="75"/>
      <c r="HF262" s="75"/>
      <c r="HG262" s="75"/>
      <c r="HH262" s="75"/>
      <c r="HI262" s="75"/>
      <c r="HJ262" s="75"/>
      <c r="HK262" s="75"/>
      <c r="HL262" s="75"/>
      <c r="HM262" s="75"/>
      <c r="HN262" s="75"/>
      <c r="HO262" s="75"/>
      <c r="HP262" s="75"/>
      <c r="HQ262" s="75"/>
      <c r="HR262" s="75"/>
      <c r="HS262" s="75"/>
      <c r="HT262" s="75"/>
      <c r="HU262" s="75"/>
      <c r="HV262" s="75"/>
    </row>
    <row r="263" spans="1:230" s="76" customFormat="1" ht="12.75">
      <c r="A263" s="228"/>
      <c r="B263" s="89"/>
      <c r="C263" s="88"/>
      <c r="D263" s="94"/>
      <c r="E263" s="78"/>
      <c r="F263" s="229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  <c r="CC263" s="75"/>
      <c r="CD263" s="75"/>
      <c r="CE263" s="75"/>
      <c r="CF263" s="75"/>
      <c r="CG263" s="75"/>
      <c r="CH263" s="75"/>
      <c r="CI263" s="75"/>
      <c r="CJ263" s="75"/>
      <c r="CK263" s="75"/>
      <c r="CL263" s="75"/>
      <c r="CM263" s="75"/>
      <c r="CN263" s="75"/>
      <c r="CO263" s="75"/>
      <c r="CP263" s="75"/>
      <c r="CQ263" s="75"/>
      <c r="CR263" s="75"/>
      <c r="CS263" s="75"/>
      <c r="CT263" s="75"/>
      <c r="CU263" s="75"/>
      <c r="CV263" s="75"/>
      <c r="CW263" s="75"/>
      <c r="CX263" s="75"/>
      <c r="CY263" s="75"/>
      <c r="CZ263" s="75"/>
      <c r="DA263" s="75"/>
      <c r="DB263" s="75"/>
      <c r="DC263" s="75"/>
      <c r="DD263" s="75"/>
      <c r="DE263" s="75"/>
      <c r="DF263" s="75"/>
      <c r="DG263" s="75"/>
      <c r="DH263" s="75"/>
      <c r="DI263" s="75"/>
      <c r="DJ263" s="75"/>
      <c r="DK263" s="75"/>
      <c r="DL263" s="75"/>
      <c r="DM263" s="75"/>
      <c r="DN263" s="75"/>
      <c r="DO263" s="75"/>
      <c r="DP263" s="75"/>
      <c r="DQ263" s="75"/>
      <c r="DR263" s="75"/>
      <c r="DS263" s="75"/>
      <c r="DT263" s="75"/>
      <c r="DU263" s="75"/>
      <c r="DV263" s="75"/>
      <c r="DW263" s="75"/>
      <c r="DX263" s="75"/>
      <c r="DY263" s="75"/>
      <c r="DZ263" s="75"/>
      <c r="EA263" s="75"/>
      <c r="EB263" s="75"/>
      <c r="EC263" s="75"/>
      <c r="ED263" s="75"/>
      <c r="EE263" s="75"/>
      <c r="EF263" s="75"/>
      <c r="EG263" s="75"/>
      <c r="EH263" s="75"/>
      <c r="EI263" s="75"/>
      <c r="EJ263" s="75"/>
      <c r="EK263" s="75"/>
      <c r="EL263" s="75"/>
      <c r="EM263" s="75"/>
      <c r="EN263" s="75"/>
      <c r="EO263" s="75"/>
      <c r="EP263" s="75"/>
      <c r="EQ263" s="75"/>
      <c r="ER263" s="75"/>
      <c r="ES263" s="75"/>
      <c r="ET263" s="75"/>
      <c r="EU263" s="75"/>
      <c r="EV263" s="75"/>
      <c r="EW263" s="75"/>
      <c r="EX263" s="75"/>
      <c r="EY263" s="75"/>
      <c r="EZ263" s="75"/>
      <c r="FA263" s="75"/>
      <c r="FB263" s="75"/>
      <c r="FC263" s="75"/>
      <c r="FD263" s="75"/>
      <c r="FE263" s="75"/>
      <c r="FF263" s="75"/>
      <c r="FG263" s="75"/>
      <c r="FH263" s="75"/>
      <c r="FI263" s="75"/>
      <c r="FJ263" s="75"/>
      <c r="FK263" s="75"/>
      <c r="FL263" s="75"/>
      <c r="FM263" s="75"/>
      <c r="FN263" s="75"/>
      <c r="FO263" s="75"/>
      <c r="FP263" s="75"/>
      <c r="FQ263" s="75"/>
      <c r="FR263" s="75"/>
      <c r="FS263" s="75"/>
      <c r="FT263" s="75"/>
      <c r="FU263" s="75"/>
      <c r="FV263" s="75"/>
      <c r="FW263" s="75"/>
      <c r="FX263" s="75"/>
      <c r="FY263" s="75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  <c r="HE263" s="75"/>
      <c r="HF263" s="75"/>
      <c r="HG263" s="75"/>
      <c r="HH263" s="75"/>
      <c r="HI263" s="75"/>
      <c r="HJ263" s="75"/>
      <c r="HK263" s="75"/>
      <c r="HL263" s="75"/>
      <c r="HM263" s="75"/>
      <c r="HN263" s="75"/>
      <c r="HO263" s="75"/>
      <c r="HP263" s="75"/>
      <c r="HQ263" s="75"/>
      <c r="HR263" s="75"/>
      <c r="HS263" s="75"/>
      <c r="HT263" s="75"/>
      <c r="HU263" s="75"/>
      <c r="HV263" s="75"/>
    </row>
    <row r="264" spans="1:230" s="76" customFormat="1" ht="12.75">
      <c r="A264" s="228"/>
      <c r="B264" s="88" t="s">
        <v>17</v>
      </c>
      <c r="C264" s="88" t="s">
        <v>415</v>
      </c>
      <c r="D264" s="97"/>
      <c r="E264" s="78" t="s">
        <v>470</v>
      </c>
      <c r="F264" s="67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  <c r="CB264" s="75"/>
      <c r="CC264" s="75"/>
      <c r="CD264" s="75"/>
      <c r="CE264" s="75"/>
      <c r="CF264" s="75"/>
      <c r="CG264" s="75"/>
      <c r="CH264" s="75"/>
      <c r="CI264" s="75"/>
      <c r="CJ264" s="75"/>
      <c r="CK264" s="75"/>
      <c r="CL264" s="75"/>
      <c r="CM264" s="75"/>
      <c r="CN264" s="75"/>
      <c r="CO264" s="75"/>
      <c r="CP264" s="75"/>
      <c r="CQ264" s="75"/>
      <c r="CR264" s="75"/>
      <c r="CS264" s="75"/>
      <c r="CT264" s="75"/>
      <c r="CU264" s="75"/>
      <c r="CV264" s="75"/>
      <c r="CW264" s="75"/>
      <c r="CX264" s="75"/>
      <c r="CY264" s="75"/>
      <c r="CZ264" s="75"/>
      <c r="DA264" s="75"/>
      <c r="DB264" s="75"/>
      <c r="DC264" s="75"/>
      <c r="DD264" s="75"/>
      <c r="DE264" s="75"/>
      <c r="DF264" s="75"/>
      <c r="DG264" s="75"/>
      <c r="DH264" s="75"/>
      <c r="DI264" s="75"/>
      <c r="DJ264" s="75"/>
      <c r="DK264" s="75"/>
      <c r="DL264" s="75"/>
      <c r="DM264" s="75"/>
      <c r="DN264" s="75"/>
      <c r="DO264" s="75"/>
      <c r="DP264" s="75"/>
      <c r="DQ264" s="75"/>
      <c r="DR264" s="75"/>
      <c r="DS264" s="75"/>
      <c r="DT264" s="75"/>
      <c r="DU264" s="75"/>
      <c r="DV264" s="75"/>
      <c r="DW264" s="75"/>
      <c r="DX264" s="75"/>
      <c r="DY264" s="75"/>
      <c r="DZ264" s="75"/>
      <c r="EA264" s="75"/>
      <c r="EB264" s="75"/>
      <c r="EC264" s="75"/>
      <c r="ED264" s="75"/>
      <c r="EE264" s="75"/>
      <c r="EF264" s="75"/>
      <c r="EG264" s="75"/>
      <c r="EH264" s="75"/>
      <c r="EI264" s="75"/>
      <c r="EJ264" s="75"/>
      <c r="EK264" s="75"/>
      <c r="EL264" s="75"/>
      <c r="EM264" s="75"/>
      <c r="EN264" s="75"/>
      <c r="EO264" s="75"/>
      <c r="EP264" s="75"/>
      <c r="EQ264" s="75"/>
      <c r="ER264" s="75"/>
      <c r="ES264" s="75"/>
      <c r="ET264" s="75"/>
      <c r="EU264" s="75"/>
      <c r="EV264" s="75"/>
      <c r="EW264" s="75"/>
      <c r="EX264" s="75"/>
      <c r="EY264" s="75"/>
      <c r="EZ264" s="75"/>
      <c r="FA264" s="75"/>
      <c r="FB264" s="75"/>
      <c r="FC264" s="75"/>
      <c r="FD264" s="75"/>
      <c r="FE264" s="75"/>
      <c r="FF264" s="75"/>
      <c r="FG264" s="75"/>
      <c r="FH264" s="75"/>
      <c r="FI264" s="75"/>
      <c r="FJ264" s="75"/>
      <c r="FK264" s="75"/>
      <c r="FL264" s="75"/>
      <c r="FM264" s="75"/>
      <c r="FN264" s="75"/>
      <c r="FO264" s="75"/>
      <c r="FP264" s="75"/>
      <c r="FQ264" s="75"/>
      <c r="FR264" s="75"/>
      <c r="FS264" s="75"/>
      <c r="FT264" s="75"/>
      <c r="FU264" s="75"/>
      <c r="FV264" s="75"/>
      <c r="FW264" s="75"/>
      <c r="FX264" s="75"/>
      <c r="FY264" s="75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  <c r="HE264" s="75"/>
      <c r="HF264" s="75"/>
      <c r="HG264" s="75"/>
      <c r="HH264" s="75"/>
      <c r="HI264" s="75"/>
      <c r="HJ264" s="75"/>
      <c r="HK264" s="75"/>
      <c r="HL264" s="75"/>
      <c r="HM264" s="75"/>
      <c r="HN264" s="75"/>
      <c r="HO264" s="75"/>
      <c r="HP264" s="75"/>
      <c r="HQ264" s="75"/>
      <c r="HR264" s="75"/>
      <c r="HS264" s="75"/>
      <c r="HT264" s="75"/>
      <c r="HU264" s="75"/>
      <c r="HV264" s="75"/>
    </row>
    <row r="265" spans="1:230" s="76" customFormat="1" ht="12.75">
      <c r="A265" s="228"/>
      <c r="B265" s="89"/>
      <c r="C265" s="118" t="s">
        <v>391</v>
      </c>
      <c r="D265" s="100"/>
      <c r="E265" s="101"/>
      <c r="F265" s="229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  <c r="CB265" s="75"/>
      <c r="CC265" s="75"/>
      <c r="CD265" s="75"/>
      <c r="CE265" s="75"/>
      <c r="CF265" s="75"/>
      <c r="CG265" s="75"/>
      <c r="CH265" s="75"/>
      <c r="CI265" s="75"/>
      <c r="CJ265" s="75"/>
      <c r="CK265" s="75"/>
      <c r="CL265" s="75"/>
      <c r="CM265" s="75"/>
      <c r="CN265" s="75"/>
      <c r="CO265" s="75"/>
      <c r="CP265" s="75"/>
      <c r="CQ265" s="75"/>
      <c r="CR265" s="75"/>
      <c r="CS265" s="75"/>
      <c r="CT265" s="75"/>
      <c r="CU265" s="75"/>
      <c r="CV265" s="75"/>
      <c r="CW265" s="75"/>
      <c r="CX265" s="75"/>
      <c r="CY265" s="75"/>
      <c r="CZ265" s="75"/>
      <c r="DA265" s="75"/>
      <c r="DB265" s="75"/>
      <c r="DC265" s="75"/>
      <c r="DD265" s="75"/>
      <c r="DE265" s="75"/>
      <c r="DF265" s="75"/>
      <c r="DG265" s="75"/>
      <c r="DH265" s="75"/>
      <c r="DI265" s="75"/>
      <c r="DJ265" s="75"/>
      <c r="DK265" s="75"/>
      <c r="DL265" s="75"/>
      <c r="DM265" s="75"/>
      <c r="DN265" s="75"/>
      <c r="DO265" s="75"/>
      <c r="DP265" s="75"/>
      <c r="DQ265" s="75"/>
      <c r="DR265" s="75"/>
      <c r="DS265" s="75"/>
      <c r="DT265" s="75"/>
      <c r="DU265" s="75"/>
      <c r="DV265" s="75"/>
      <c r="DW265" s="75"/>
      <c r="DX265" s="75"/>
      <c r="DY265" s="75"/>
      <c r="DZ265" s="75"/>
      <c r="EA265" s="75"/>
      <c r="EB265" s="75"/>
      <c r="EC265" s="75"/>
      <c r="ED265" s="75"/>
      <c r="EE265" s="75"/>
      <c r="EF265" s="75"/>
      <c r="EG265" s="75"/>
      <c r="EH265" s="75"/>
      <c r="EI265" s="75"/>
      <c r="EJ265" s="75"/>
      <c r="EK265" s="75"/>
      <c r="EL265" s="75"/>
      <c r="EM265" s="75"/>
      <c r="EN265" s="75"/>
      <c r="EO265" s="75"/>
      <c r="EP265" s="75"/>
      <c r="EQ265" s="75"/>
      <c r="ER265" s="75"/>
      <c r="ES265" s="75"/>
      <c r="ET265" s="75"/>
      <c r="EU265" s="75"/>
      <c r="EV265" s="75"/>
      <c r="EW265" s="75"/>
      <c r="EX265" s="75"/>
      <c r="EY265" s="75"/>
      <c r="EZ265" s="75"/>
      <c r="FA265" s="75"/>
      <c r="FB265" s="75"/>
      <c r="FC265" s="75"/>
      <c r="FD265" s="75"/>
      <c r="FE265" s="75"/>
      <c r="FF265" s="75"/>
      <c r="FG265" s="75"/>
      <c r="FH265" s="75"/>
      <c r="FI265" s="75"/>
      <c r="FJ265" s="75"/>
      <c r="FK265" s="75"/>
      <c r="FL265" s="75"/>
      <c r="FM265" s="75"/>
      <c r="FN265" s="75"/>
      <c r="FO265" s="75"/>
      <c r="FP265" s="75"/>
      <c r="FQ265" s="75"/>
      <c r="FR265" s="75"/>
      <c r="FS265" s="75"/>
      <c r="FT265" s="75"/>
      <c r="FU265" s="75"/>
      <c r="FV265" s="75"/>
      <c r="FW265" s="75"/>
      <c r="FX265" s="75"/>
      <c r="FY265" s="75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  <c r="HE265" s="75"/>
      <c r="HF265" s="75"/>
      <c r="HG265" s="75"/>
      <c r="HH265" s="75"/>
      <c r="HI265" s="75"/>
      <c r="HJ265" s="75"/>
      <c r="HK265" s="75"/>
      <c r="HL265" s="75"/>
      <c r="HM265" s="75"/>
      <c r="HN265" s="75"/>
      <c r="HO265" s="75"/>
      <c r="HP265" s="75"/>
      <c r="HQ265" s="75"/>
      <c r="HR265" s="75"/>
      <c r="HS265" s="75"/>
      <c r="HT265" s="75"/>
      <c r="HU265" s="75"/>
      <c r="HV265" s="75"/>
    </row>
    <row r="266" spans="1:230" s="76" customFormat="1" ht="13.5" customHeight="1">
      <c r="A266" s="228"/>
      <c r="B266" s="89"/>
      <c r="C266" s="282" t="s">
        <v>401</v>
      </c>
      <c r="D266" s="280"/>
      <c r="E266" s="281"/>
      <c r="F266" s="229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  <c r="CE266" s="75"/>
      <c r="CF266" s="75"/>
      <c r="CG266" s="75"/>
      <c r="CH266" s="75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5"/>
      <c r="CT266" s="75"/>
      <c r="CU266" s="75"/>
      <c r="CV266" s="75"/>
      <c r="CW266" s="75"/>
      <c r="CX266" s="75"/>
      <c r="CY266" s="75"/>
      <c r="CZ266" s="75"/>
      <c r="DA266" s="75"/>
      <c r="DB266" s="75"/>
      <c r="DC266" s="75"/>
      <c r="DD266" s="75"/>
      <c r="DE266" s="75"/>
      <c r="DF266" s="75"/>
      <c r="DG266" s="75"/>
      <c r="DH266" s="75"/>
      <c r="DI266" s="75"/>
      <c r="DJ266" s="75"/>
      <c r="DK266" s="75"/>
      <c r="DL266" s="75"/>
      <c r="DM266" s="75"/>
      <c r="DN266" s="75"/>
      <c r="DO266" s="75"/>
      <c r="DP266" s="75"/>
      <c r="DQ266" s="75"/>
      <c r="DR266" s="75"/>
      <c r="DS266" s="75"/>
      <c r="DT266" s="75"/>
      <c r="DU266" s="75"/>
      <c r="DV266" s="75"/>
      <c r="DW266" s="75"/>
      <c r="DX266" s="75"/>
      <c r="DY266" s="75"/>
      <c r="DZ266" s="75"/>
      <c r="EA266" s="75"/>
      <c r="EB266" s="75"/>
      <c r="EC266" s="75"/>
      <c r="ED266" s="75"/>
      <c r="EE266" s="75"/>
      <c r="EF266" s="75"/>
      <c r="EG266" s="75"/>
      <c r="EH266" s="75"/>
      <c r="EI266" s="75"/>
      <c r="EJ266" s="75"/>
      <c r="EK266" s="75"/>
      <c r="EL266" s="75"/>
      <c r="EM266" s="75"/>
      <c r="EN266" s="75"/>
      <c r="EO266" s="75"/>
      <c r="EP266" s="75"/>
      <c r="EQ266" s="75"/>
      <c r="ER266" s="75"/>
      <c r="ES266" s="75"/>
      <c r="ET266" s="75"/>
      <c r="EU266" s="75"/>
      <c r="EV266" s="75"/>
      <c r="EW266" s="75"/>
      <c r="EX266" s="75"/>
      <c r="EY266" s="75"/>
      <c r="EZ266" s="75"/>
      <c r="FA266" s="75"/>
      <c r="FB266" s="75"/>
      <c r="FC266" s="75"/>
      <c r="FD266" s="75"/>
      <c r="FE266" s="75"/>
      <c r="FF266" s="75"/>
      <c r="FG266" s="75"/>
      <c r="FH266" s="75"/>
      <c r="FI266" s="75"/>
      <c r="FJ266" s="75"/>
      <c r="FK266" s="75"/>
      <c r="FL266" s="75"/>
      <c r="FM266" s="75"/>
      <c r="FN266" s="75"/>
      <c r="FO266" s="75"/>
      <c r="FP266" s="75"/>
      <c r="FQ266" s="75"/>
      <c r="FR266" s="75"/>
      <c r="FS266" s="75"/>
      <c r="FT266" s="75"/>
      <c r="FU266" s="75"/>
      <c r="FV266" s="75"/>
      <c r="FW266" s="75"/>
      <c r="FX266" s="75"/>
      <c r="FY266" s="75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  <c r="HE266" s="75"/>
      <c r="HF266" s="75"/>
      <c r="HG266" s="75"/>
      <c r="HH266" s="75"/>
      <c r="HI266" s="75"/>
      <c r="HJ266" s="75"/>
      <c r="HK266" s="75"/>
      <c r="HL266" s="75"/>
      <c r="HM266" s="75"/>
      <c r="HN266" s="75"/>
      <c r="HO266" s="75"/>
      <c r="HP266" s="75"/>
      <c r="HQ266" s="75"/>
      <c r="HR266" s="75"/>
      <c r="HS266" s="75"/>
      <c r="HT266" s="75"/>
      <c r="HU266" s="75"/>
      <c r="HV266" s="75"/>
    </row>
    <row r="267" spans="1:230" s="76" customFormat="1" ht="19.5" customHeight="1">
      <c r="A267" s="231"/>
      <c r="B267" s="88" t="s">
        <v>18</v>
      </c>
      <c r="C267" s="88" t="s">
        <v>416</v>
      </c>
      <c r="D267" s="103"/>
      <c r="E267" s="80"/>
      <c r="F267" s="140" t="e">
        <f>+F264+F262+F254+F248</f>
        <v>#VALUE!</v>
      </c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  <c r="CC267" s="75"/>
      <c r="CD267" s="75"/>
      <c r="CE267" s="75"/>
      <c r="CF267" s="75"/>
      <c r="CG267" s="75"/>
      <c r="CH267" s="75"/>
      <c r="CI267" s="75"/>
      <c r="CJ267" s="75"/>
      <c r="CK267" s="75"/>
      <c r="CL267" s="75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/>
      <c r="DL267" s="75"/>
      <c r="DM267" s="75"/>
      <c r="DN267" s="75"/>
      <c r="DO267" s="75"/>
      <c r="DP267" s="75"/>
      <c r="DQ267" s="75"/>
      <c r="DR267" s="75"/>
      <c r="DS267" s="75"/>
      <c r="DT267" s="75"/>
      <c r="DU267" s="75"/>
      <c r="DV267" s="75"/>
      <c r="DW267" s="75"/>
      <c r="DX267" s="75"/>
      <c r="DY267" s="75"/>
      <c r="DZ267" s="75"/>
      <c r="EA267" s="75"/>
      <c r="EB267" s="75"/>
      <c r="EC267" s="75"/>
      <c r="ED267" s="75"/>
      <c r="EE267" s="75"/>
      <c r="EF267" s="75"/>
      <c r="EG267" s="75"/>
      <c r="EH267" s="75"/>
      <c r="EI267" s="75"/>
      <c r="EJ267" s="75"/>
      <c r="EK267" s="75"/>
      <c r="EL267" s="75"/>
      <c r="EM267" s="75"/>
      <c r="EN267" s="75"/>
      <c r="EO267" s="75"/>
      <c r="EP267" s="75"/>
      <c r="EQ267" s="75"/>
      <c r="ER267" s="75"/>
      <c r="ES267" s="75"/>
      <c r="ET267" s="75"/>
      <c r="EU267" s="75"/>
      <c r="EV267" s="75"/>
      <c r="EW267" s="75"/>
      <c r="EX267" s="75"/>
      <c r="EY267" s="75"/>
      <c r="EZ267" s="75"/>
      <c r="FA267" s="75"/>
      <c r="FB267" s="75"/>
      <c r="FC267" s="75"/>
      <c r="FD267" s="75"/>
      <c r="FE267" s="75"/>
      <c r="FF267" s="75"/>
      <c r="FG267" s="75"/>
      <c r="FH267" s="75"/>
      <c r="FI267" s="75"/>
      <c r="FJ267" s="75"/>
      <c r="FK267" s="75"/>
      <c r="FL267" s="75"/>
      <c r="FM267" s="75"/>
      <c r="FN267" s="75"/>
      <c r="FO267" s="75"/>
      <c r="FP267" s="75"/>
      <c r="FQ267" s="75"/>
      <c r="FR267" s="75"/>
      <c r="FS267" s="75"/>
      <c r="FT267" s="75"/>
      <c r="FU267" s="75"/>
      <c r="FV267" s="75"/>
      <c r="FW267" s="75"/>
      <c r="FX267" s="75"/>
      <c r="FY267" s="75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  <c r="HE267" s="75"/>
      <c r="HF267" s="75"/>
      <c r="HG267" s="75"/>
      <c r="HH267" s="75"/>
      <c r="HI267" s="75"/>
      <c r="HJ267" s="75"/>
      <c r="HK267" s="75"/>
      <c r="HL267" s="75"/>
      <c r="HM267" s="75"/>
      <c r="HN267" s="75"/>
      <c r="HO267" s="75"/>
      <c r="HP267" s="75"/>
      <c r="HQ267" s="75"/>
      <c r="HR267" s="75"/>
      <c r="HS267" s="75"/>
      <c r="HT267" s="75"/>
      <c r="HU267" s="75"/>
      <c r="HV267" s="75"/>
    </row>
    <row r="268" spans="1:230" s="76" customFormat="1" ht="12.75">
      <c r="A268" s="254"/>
      <c r="B268" s="196"/>
      <c r="C268" s="196"/>
      <c r="D268" s="197"/>
      <c r="E268" s="198"/>
      <c r="F268" s="25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  <c r="CB268" s="75"/>
      <c r="CC268" s="75"/>
      <c r="CD268" s="75"/>
      <c r="CE268" s="75"/>
      <c r="CF268" s="75"/>
      <c r="CG268" s="75"/>
      <c r="CH268" s="75"/>
      <c r="CI268" s="75"/>
      <c r="CJ268" s="75"/>
      <c r="CK268" s="75"/>
      <c r="CL268" s="75"/>
      <c r="CM268" s="75"/>
      <c r="CN268" s="75"/>
      <c r="CO268" s="75"/>
      <c r="CP268" s="75"/>
      <c r="CQ268" s="75"/>
      <c r="CR268" s="75"/>
      <c r="CS268" s="75"/>
      <c r="CT268" s="75"/>
      <c r="CU268" s="75"/>
      <c r="CV268" s="75"/>
      <c r="CW268" s="75"/>
      <c r="CX268" s="75"/>
      <c r="CY268" s="75"/>
      <c r="CZ268" s="75"/>
      <c r="DA268" s="75"/>
      <c r="DB268" s="75"/>
      <c r="DC268" s="75"/>
      <c r="DD268" s="75"/>
      <c r="DE268" s="75"/>
      <c r="DF268" s="75"/>
      <c r="DG268" s="75"/>
      <c r="DH268" s="75"/>
      <c r="DI268" s="75"/>
      <c r="DJ268" s="75"/>
      <c r="DK268" s="75"/>
      <c r="DL268" s="75"/>
      <c r="DM268" s="75"/>
      <c r="DN268" s="75"/>
      <c r="DO268" s="75"/>
      <c r="DP268" s="75"/>
      <c r="DQ268" s="75"/>
      <c r="DR268" s="75"/>
      <c r="DS268" s="75"/>
      <c r="DT268" s="75"/>
      <c r="DU268" s="75"/>
      <c r="DV268" s="75"/>
      <c r="DW268" s="75"/>
      <c r="DX268" s="75"/>
      <c r="DY268" s="75"/>
      <c r="DZ268" s="75"/>
      <c r="EA268" s="75"/>
      <c r="EB268" s="75"/>
      <c r="EC268" s="75"/>
      <c r="ED268" s="75"/>
      <c r="EE268" s="75"/>
      <c r="EF268" s="75"/>
      <c r="EG268" s="75"/>
      <c r="EH268" s="75"/>
      <c r="EI268" s="75"/>
      <c r="EJ268" s="75"/>
      <c r="EK268" s="75"/>
      <c r="EL268" s="75"/>
      <c r="EM268" s="75"/>
      <c r="EN268" s="75"/>
      <c r="EO268" s="75"/>
      <c r="EP268" s="75"/>
      <c r="EQ268" s="75"/>
      <c r="ER268" s="75"/>
      <c r="ES268" s="75"/>
      <c r="ET268" s="75"/>
      <c r="EU268" s="75"/>
      <c r="EV268" s="75"/>
      <c r="EW268" s="75"/>
      <c r="EX268" s="75"/>
      <c r="EY268" s="75"/>
      <c r="EZ268" s="75"/>
      <c r="FA268" s="75"/>
      <c r="FB268" s="75"/>
      <c r="FC268" s="75"/>
      <c r="FD268" s="75"/>
      <c r="FE268" s="75"/>
      <c r="FF268" s="75"/>
      <c r="FG268" s="75"/>
      <c r="FH268" s="75"/>
      <c r="FI268" s="75"/>
      <c r="FJ268" s="75"/>
      <c r="FK268" s="75"/>
      <c r="FL268" s="75"/>
      <c r="FM268" s="75"/>
      <c r="FN268" s="75"/>
      <c r="FO268" s="75"/>
      <c r="FP268" s="75"/>
      <c r="FQ268" s="75"/>
      <c r="FR268" s="75"/>
      <c r="FS268" s="75"/>
      <c r="FT268" s="75"/>
      <c r="FU268" s="75"/>
      <c r="FV268" s="75"/>
      <c r="FW268" s="75"/>
      <c r="FX268" s="75"/>
      <c r="FY268" s="75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  <c r="HE268" s="75"/>
      <c r="HF268" s="75"/>
      <c r="HG268" s="75"/>
      <c r="HH268" s="75"/>
      <c r="HI268" s="75"/>
      <c r="HJ268" s="75"/>
      <c r="HK268" s="75"/>
      <c r="HL268" s="75"/>
      <c r="HM268" s="75"/>
      <c r="HN268" s="75"/>
      <c r="HO268" s="75"/>
      <c r="HP268" s="75"/>
      <c r="HQ268" s="75"/>
      <c r="HR268" s="75"/>
      <c r="HS268" s="75"/>
      <c r="HT268" s="75"/>
      <c r="HU268" s="75"/>
      <c r="HV268" s="75"/>
    </row>
    <row r="269" spans="1:230" s="89" customFormat="1" ht="12.75">
      <c r="A269" s="261"/>
      <c r="B269" s="262"/>
      <c r="C269" s="262"/>
      <c r="D269" s="263"/>
      <c r="E269" s="203"/>
      <c r="F269" s="264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107"/>
      <c r="BD269" s="107"/>
      <c r="BE269" s="107"/>
      <c r="BF269" s="107"/>
      <c r="BG269" s="107"/>
      <c r="BH269" s="107"/>
      <c r="BI269" s="107"/>
      <c r="BJ269" s="107"/>
      <c r="BK269" s="107"/>
      <c r="BL269" s="107"/>
      <c r="BM269" s="107"/>
      <c r="BN269" s="107"/>
      <c r="BO269" s="107"/>
      <c r="BP269" s="107"/>
      <c r="BQ269" s="107"/>
      <c r="BR269" s="107"/>
      <c r="BS269" s="107"/>
      <c r="BT269" s="107"/>
      <c r="BU269" s="107"/>
      <c r="BV269" s="107"/>
      <c r="BW269" s="107"/>
      <c r="BX269" s="107"/>
      <c r="BY269" s="107"/>
      <c r="BZ269" s="107"/>
      <c r="CA269" s="107"/>
      <c r="CB269" s="107"/>
      <c r="CC269" s="107"/>
      <c r="CD269" s="107"/>
      <c r="CE269" s="107"/>
      <c r="CF269" s="107"/>
      <c r="CG269" s="107"/>
      <c r="CH269" s="107"/>
      <c r="CI269" s="107"/>
      <c r="CJ269" s="107"/>
      <c r="CK269" s="107"/>
      <c r="CL269" s="107"/>
      <c r="CM269" s="107"/>
      <c r="CN269" s="107"/>
      <c r="CO269" s="107"/>
      <c r="CP269" s="107"/>
      <c r="CQ269" s="107"/>
      <c r="CR269" s="107"/>
      <c r="CS269" s="107"/>
      <c r="CT269" s="107"/>
      <c r="CU269" s="107"/>
      <c r="CV269" s="107"/>
      <c r="CW269" s="107"/>
      <c r="CX269" s="107"/>
      <c r="CY269" s="107"/>
      <c r="CZ269" s="107"/>
      <c r="DA269" s="107"/>
      <c r="DB269" s="107"/>
      <c r="DC269" s="107"/>
      <c r="DD269" s="107"/>
      <c r="DE269" s="107"/>
      <c r="DF269" s="107"/>
      <c r="DG269" s="107"/>
      <c r="DH269" s="107"/>
      <c r="DI269" s="107"/>
      <c r="DJ269" s="107"/>
      <c r="DK269" s="107"/>
      <c r="DL269" s="107"/>
      <c r="DM269" s="107"/>
      <c r="DN269" s="107"/>
      <c r="DO269" s="107"/>
      <c r="DP269" s="107"/>
      <c r="DQ269" s="107"/>
      <c r="DR269" s="107"/>
      <c r="DS269" s="107"/>
      <c r="DT269" s="107"/>
      <c r="DU269" s="107"/>
      <c r="DV269" s="107"/>
      <c r="DW269" s="107"/>
      <c r="DX269" s="107"/>
      <c r="DY269" s="107"/>
      <c r="DZ269" s="107"/>
      <c r="EA269" s="107"/>
      <c r="EB269" s="107"/>
      <c r="EC269" s="107"/>
      <c r="ED269" s="107"/>
      <c r="EE269" s="107"/>
      <c r="EF269" s="107"/>
      <c r="EG269" s="107"/>
      <c r="EH269" s="107"/>
      <c r="EI269" s="107"/>
      <c r="EJ269" s="107"/>
      <c r="EK269" s="107"/>
      <c r="EL269" s="107"/>
      <c r="EM269" s="107"/>
      <c r="EN269" s="107"/>
      <c r="EO269" s="107"/>
      <c r="EP269" s="107"/>
      <c r="EQ269" s="107"/>
      <c r="ER269" s="107"/>
      <c r="ES269" s="107"/>
      <c r="ET269" s="107"/>
      <c r="EU269" s="107"/>
      <c r="EV269" s="107"/>
      <c r="EW269" s="107"/>
      <c r="EX269" s="107"/>
      <c r="EY269" s="107"/>
      <c r="EZ269" s="107"/>
      <c r="FA269" s="107"/>
      <c r="FB269" s="107"/>
      <c r="FC269" s="107"/>
      <c r="FD269" s="107"/>
      <c r="FE269" s="107"/>
      <c r="FF269" s="107"/>
      <c r="FG269" s="107"/>
      <c r="FH269" s="107"/>
      <c r="FI269" s="107"/>
      <c r="FJ269" s="107"/>
      <c r="FK269" s="107"/>
      <c r="FL269" s="107"/>
      <c r="FM269" s="107"/>
      <c r="FN269" s="107"/>
      <c r="FO269" s="107"/>
      <c r="FP269" s="107"/>
      <c r="FQ269" s="107"/>
      <c r="FR269" s="107"/>
      <c r="FS269" s="107"/>
      <c r="FT269" s="107"/>
      <c r="FU269" s="107"/>
      <c r="FV269" s="107"/>
      <c r="FW269" s="107"/>
      <c r="FX269" s="107"/>
      <c r="FY269" s="107"/>
      <c r="FZ269" s="107"/>
      <c r="GA269" s="107"/>
      <c r="GB269" s="107"/>
      <c r="GC269" s="107"/>
      <c r="GD269" s="107"/>
      <c r="GE269" s="107"/>
      <c r="GF269" s="107"/>
      <c r="GG269" s="107"/>
      <c r="GH269" s="107"/>
      <c r="GI269" s="107"/>
      <c r="GJ269" s="107"/>
      <c r="GK269" s="107"/>
      <c r="GL269" s="107"/>
      <c r="GM269" s="107"/>
      <c r="GN269" s="107"/>
      <c r="GO269" s="107"/>
      <c r="GP269" s="107"/>
      <c r="GQ269" s="107"/>
      <c r="GR269" s="107"/>
      <c r="GS269" s="107"/>
      <c r="GT269" s="107"/>
      <c r="GU269" s="107"/>
      <c r="GV269" s="107"/>
      <c r="GW269" s="107"/>
      <c r="GX269" s="107"/>
      <c r="GY269" s="107"/>
      <c r="GZ269" s="107"/>
      <c r="HA269" s="107"/>
      <c r="HB269" s="107"/>
      <c r="HC269" s="107"/>
      <c r="HD269" s="107"/>
      <c r="HE269" s="107"/>
      <c r="HF269" s="107"/>
      <c r="HG269" s="107"/>
      <c r="HH269" s="107"/>
      <c r="HI269" s="107"/>
      <c r="HJ269" s="107"/>
      <c r="HK269" s="107"/>
      <c r="HL269" s="107"/>
      <c r="HM269" s="107"/>
      <c r="HN269" s="107"/>
      <c r="HO269" s="107"/>
      <c r="HP269" s="107"/>
      <c r="HQ269" s="107"/>
      <c r="HR269" s="107"/>
      <c r="HS269" s="107"/>
      <c r="HT269" s="107"/>
      <c r="HU269" s="107"/>
      <c r="HV269" s="107"/>
    </row>
    <row r="270" spans="1:230" s="76" customFormat="1" ht="12.75">
      <c r="A270" s="234" t="s">
        <v>440</v>
      </c>
      <c r="B270" s="88" t="s">
        <v>441</v>
      </c>
      <c r="C270" s="107"/>
      <c r="D270" s="119"/>
      <c r="E270" s="80"/>
      <c r="F270" s="232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5"/>
      <c r="CA270" s="75"/>
      <c r="CB270" s="75"/>
      <c r="CC270" s="75"/>
      <c r="CD270" s="75"/>
      <c r="CE270" s="75"/>
      <c r="CF270" s="75"/>
      <c r="CG270" s="75"/>
      <c r="CH270" s="75"/>
      <c r="CI270" s="75"/>
      <c r="CJ270" s="75"/>
      <c r="CK270" s="75"/>
      <c r="CL270" s="75"/>
      <c r="CM270" s="75"/>
      <c r="CN270" s="75"/>
      <c r="CO270" s="75"/>
      <c r="CP270" s="75"/>
      <c r="CQ270" s="75"/>
      <c r="CR270" s="75"/>
      <c r="CS270" s="75"/>
      <c r="CT270" s="75"/>
      <c r="CU270" s="75"/>
      <c r="CV270" s="75"/>
      <c r="CW270" s="75"/>
      <c r="CX270" s="75"/>
      <c r="CY270" s="75"/>
      <c r="CZ270" s="75"/>
      <c r="DA270" s="75"/>
      <c r="DB270" s="75"/>
      <c r="DC270" s="75"/>
      <c r="DD270" s="75"/>
      <c r="DE270" s="75"/>
      <c r="DF270" s="75"/>
      <c r="DG270" s="75"/>
      <c r="DH270" s="75"/>
      <c r="DI270" s="75"/>
      <c r="DJ270" s="75"/>
      <c r="DK270" s="75"/>
      <c r="DL270" s="75"/>
      <c r="DM270" s="75"/>
      <c r="DN270" s="75"/>
      <c r="DO270" s="75"/>
      <c r="DP270" s="75"/>
      <c r="DQ270" s="75"/>
      <c r="DR270" s="75"/>
      <c r="DS270" s="75"/>
      <c r="DT270" s="75"/>
      <c r="DU270" s="75"/>
      <c r="DV270" s="75"/>
      <c r="DW270" s="75"/>
      <c r="DX270" s="75"/>
      <c r="DY270" s="75"/>
      <c r="DZ270" s="75"/>
      <c r="EA270" s="75"/>
      <c r="EB270" s="75"/>
      <c r="EC270" s="75"/>
      <c r="ED270" s="75"/>
      <c r="EE270" s="75"/>
      <c r="EF270" s="75"/>
      <c r="EG270" s="75"/>
      <c r="EH270" s="75"/>
      <c r="EI270" s="75"/>
      <c r="EJ270" s="75"/>
      <c r="EK270" s="75"/>
      <c r="EL270" s="75"/>
      <c r="EM270" s="75"/>
      <c r="EN270" s="75"/>
      <c r="EO270" s="75"/>
      <c r="EP270" s="75"/>
      <c r="EQ270" s="75"/>
      <c r="ER270" s="75"/>
      <c r="ES270" s="75"/>
      <c r="ET270" s="75"/>
      <c r="EU270" s="75"/>
      <c r="EV270" s="75"/>
      <c r="EW270" s="75"/>
      <c r="EX270" s="75"/>
      <c r="EY270" s="75"/>
      <c r="EZ270" s="75"/>
      <c r="FA270" s="75"/>
      <c r="FB270" s="75"/>
      <c r="FC270" s="75"/>
      <c r="FD270" s="75"/>
      <c r="FE270" s="75"/>
      <c r="FF270" s="75"/>
      <c r="FG270" s="75"/>
      <c r="FH270" s="75"/>
      <c r="FI270" s="75"/>
      <c r="FJ270" s="75"/>
      <c r="FK270" s="75"/>
      <c r="FL270" s="75"/>
      <c r="FM270" s="75"/>
      <c r="FN270" s="75"/>
      <c r="FO270" s="75"/>
      <c r="FP270" s="75"/>
      <c r="FQ270" s="75"/>
      <c r="FR270" s="75"/>
      <c r="FS270" s="75"/>
      <c r="FT270" s="75"/>
      <c r="FU270" s="75"/>
      <c r="FV270" s="75"/>
      <c r="FW270" s="75"/>
      <c r="FX270" s="75"/>
      <c r="FY270" s="75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  <c r="HE270" s="75"/>
      <c r="HF270" s="75"/>
      <c r="HG270" s="75"/>
      <c r="HH270" s="75"/>
      <c r="HI270" s="75"/>
      <c r="HJ270" s="75"/>
      <c r="HK270" s="75"/>
      <c r="HL270" s="75"/>
      <c r="HM270" s="75"/>
      <c r="HN270" s="75"/>
      <c r="HO270" s="75"/>
      <c r="HP270" s="75"/>
      <c r="HQ270" s="75"/>
      <c r="HR270" s="75"/>
      <c r="HS270" s="75"/>
      <c r="HT270" s="75"/>
      <c r="HU270" s="75"/>
      <c r="HV270" s="75"/>
    </row>
    <row r="271" spans="1:230" s="76" customFormat="1" ht="35.25" customHeight="1">
      <c r="A271" s="226"/>
      <c r="B271" s="70"/>
      <c r="C271" s="71" t="s">
        <v>386</v>
      </c>
      <c r="D271" s="72" t="s">
        <v>384</v>
      </c>
      <c r="E271" s="73" t="s">
        <v>398</v>
      </c>
      <c r="F271" s="74" t="s">
        <v>381</v>
      </c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5"/>
      <c r="CA271" s="75"/>
      <c r="CB271" s="75"/>
      <c r="CC271" s="75"/>
      <c r="CD271" s="75"/>
      <c r="CE271" s="75"/>
      <c r="CF271" s="75"/>
      <c r="CG271" s="75"/>
      <c r="CH271" s="75"/>
      <c r="CI271" s="75"/>
      <c r="CJ271" s="75"/>
      <c r="CK271" s="75"/>
      <c r="CL271" s="75"/>
      <c r="CM271" s="75"/>
      <c r="CN271" s="75"/>
      <c r="CO271" s="75"/>
      <c r="CP271" s="75"/>
      <c r="CQ271" s="75"/>
      <c r="CR271" s="75"/>
      <c r="CS271" s="75"/>
      <c r="CT271" s="75"/>
      <c r="CU271" s="75"/>
      <c r="CV271" s="75"/>
      <c r="CW271" s="75"/>
      <c r="CX271" s="75"/>
      <c r="CY271" s="75"/>
      <c r="CZ271" s="75"/>
      <c r="DA271" s="75"/>
      <c r="DB271" s="75"/>
      <c r="DC271" s="75"/>
      <c r="DD271" s="75"/>
      <c r="DE271" s="75"/>
      <c r="DF271" s="75"/>
      <c r="DG271" s="75"/>
      <c r="DH271" s="75"/>
      <c r="DI271" s="75"/>
      <c r="DJ271" s="75"/>
      <c r="DK271" s="75"/>
      <c r="DL271" s="75"/>
      <c r="DM271" s="75"/>
      <c r="DN271" s="75"/>
      <c r="DO271" s="75"/>
      <c r="DP271" s="75"/>
      <c r="DQ271" s="75"/>
      <c r="DR271" s="75"/>
      <c r="DS271" s="75"/>
      <c r="DT271" s="75"/>
      <c r="DU271" s="75"/>
      <c r="DV271" s="75"/>
      <c r="DW271" s="75"/>
      <c r="DX271" s="75"/>
      <c r="DY271" s="75"/>
      <c r="DZ271" s="75"/>
      <c r="EA271" s="75"/>
      <c r="EB271" s="75"/>
      <c r="EC271" s="75"/>
      <c r="ED271" s="75"/>
      <c r="EE271" s="75"/>
      <c r="EF271" s="75"/>
      <c r="EG271" s="75"/>
      <c r="EH271" s="75"/>
      <c r="EI271" s="75"/>
      <c r="EJ271" s="75"/>
      <c r="EK271" s="75"/>
      <c r="EL271" s="75"/>
      <c r="EM271" s="75"/>
      <c r="EN271" s="75"/>
      <c r="EO271" s="75"/>
      <c r="EP271" s="75"/>
      <c r="EQ271" s="75"/>
      <c r="ER271" s="75"/>
      <c r="ES271" s="75"/>
      <c r="ET271" s="75"/>
      <c r="EU271" s="75"/>
      <c r="EV271" s="75"/>
      <c r="EW271" s="75"/>
      <c r="EX271" s="75"/>
      <c r="EY271" s="75"/>
      <c r="EZ271" s="75"/>
      <c r="FA271" s="75"/>
      <c r="FB271" s="75"/>
      <c r="FC271" s="75"/>
      <c r="FD271" s="75"/>
      <c r="FE271" s="75"/>
      <c r="FF271" s="75"/>
      <c r="FG271" s="75"/>
      <c r="FH271" s="75"/>
      <c r="FI271" s="75"/>
      <c r="FJ271" s="75"/>
      <c r="FK271" s="75"/>
      <c r="FL271" s="75"/>
      <c r="FM271" s="75"/>
      <c r="FN271" s="75"/>
      <c r="FO271" s="75"/>
      <c r="FP271" s="75"/>
      <c r="FQ271" s="75"/>
      <c r="FR271" s="75"/>
      <c r="FS271" s="75"/>
      <c r="FT271" s="75"/>
      <c r="FU271" s="75"/>
      <c r="FV271" s="75"/>
      <c r="FW271" s="75"/>
      <c r="FX271" s="75"/>
      <c r="FY271" s="75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  <c r="HE271" s="75"/>
      <c r="HF271" s="75"/>
      <c r="HG271" s="75"/>
      <c r="HH271" s="75"/>
      <c r="HI271" s="75"/>
      <c r="HJ271" s="75"/>
      <c r="HK271" s="75"/>
      <c r="HL271" s="75"/>
      <c r="HM271" s="75"/>
      <c r="HN271" s="75"/>
      <c r="HO271" s="75"/>
      <c r="HP271" s="75"/>
      <c r="HQ271" s="75"/>
      <c r="HR271" s="75"/>
      <c r="HS271" s="75"/>
      <c r="HT271" s="75"/>
      <c r="HU271" s="75"/>
      <c r="HV271" s="75"/>
    </row>
    <row r="272" spans="1:230" s="76" customFormat="1" ht="12.75">
      <c r="A272" s="228"/>
      <c r="B272" s="89"/>
      <c r="C272" s="82" t="s">
        <v>33</v>
      </c>
      <c r="D272" s="66"/>
      <c r="E272" s="67"/>
      <c r="F272" s="140">
        <f aca="true" t="shared" si="6" ref="F272:F302">+D272*E272</f>
        <v>0</v>
      </c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5"/>
      <c r="CA272" s="75"/>
      <c r="CB272" s="75"/>
      <c r="CC272" s="75"/>
      <c r="CD272" s="75"/>
      <c r="CE272" s="75"/>
      <c r="CF272" s="75"/>
      <c r="CG272" s="75"/>
      <c r="CH272" s="75"/>
      <c r="CI272" s="75"/>
      <c r="CJ272" s="75"/>
      <c r="CK272" s="75"/>
      <c r="CL272" s="75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  <c r="CZ272" s="75"/>
      <c r="DA272" s="75"/>
      <c r="DB272" s="75"/>
      <c r="DC272" s="75"/>
      <c r="DD272" s="75"/>
      <c r="DE272" s="75"/>
      <c r="DF272" s="75"/>
      <c r="DG272" s="75"/>
      <c r="DH272" s="75"/>
      <c r="DI272" s="75"/>
      <c r="DJ272" s="75"/>
      <c r="DK272" s="75"/>
      <c r="DL272" s="75"/>
      <c r="DM272" s="75"/>
      <c r="DN272" s="75"/>
      <c r="DO272" s="75"/>
      <c r="DP272" s="75"/>
      <c r="DQ272" s="75"/>
      <c r="DR272" s="75"/>
      <c r="DS272" s="75"/>
      <c r="DT272" s="75"/>
      <c r="DU272" s="75"/>
      <c r="DV272" s="75"/>
      <c r="DW272" s="75"/>
      <c r="DX272" s="75"/>
      <c r="DY272" s="75"/>
      <c r="DZ272" s="75"/>
      <c r="EA272" s="75"/>
      <c r="EB272" s="75"/>
      <c r="EC272" s="75"/>
      <c r="ED272" s="75"/>
      <c r="EE272" s="75"/>
      <c r="EF272" s="75"/>
      <c r="EG272" s="75"/>
      <c r="EH272" s="75"/>
      <c r="EI272" s="75"/>
      <c r="EJ272" s="75"/>
      <c r="EK272" s="75"/>
      <c r="EL272" s="75"/>
      <c r="EM272" s="75"/>
      <c r="EN272" s="75"/>
      <c r="EO272" s="75"/>
      <c r="EP272" s="75"/>
      <c r="EQ272" s="75"/>
      <c r="ER272" s="75"/>
      <c r="ES272" s="75"/>
      <c r="ET272" s="75"/>
      <c r="EU272" s="75"/>
      <c r="EV272" s="75"/>
      <c r="EW272" s="75"/>
      <c r="EX272" s="75"/>
      <c r="EY272" s="75"/>
      <c r="EZ272" s="75"/>
      <c r="FA272" s="75"/>
      <c r="FB272" s="75"/>
      <c r="FC272" s="75"/>
      <c r="FD272" s="75"/>
      <c r="FE272" s="75"/>
      <c r="FF272" s="75"/>
      <c r="FG272" s="75"/>
      <c r="FH272" s="75"/>
      <c r="FI272" s="75"/>
      <c r="FJ272" s="75"/>
      <c r="FK272" s="75"/>
      <c r="FL272" s="75"/>
      <c r="FM272" s="75"/>
      <c r="FN272" s="75"/>
      <c r="FO272" s="75"/>
      <c r="FP272" s="75"/>
      <c r="FQ272" s="75"/>
      <c r="FR272" s="75"/>
      <c r="FS272" s="75"/>
      <c r="FT272" s="75"/>
      <c r="FU272" s="75"/>
      <c r="FV272" s="75"/>
      <c r="FW272" s="75"/>
      <c r="FX272" s="75"/>
      <c r="FY272" s="75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  <c r="HE272" s="75"/>
      <c r="HF272" s="75"/>
      <c r="HG272" s="75"/>
      <c r="HH272" s="75"/>
      <c r="HI272" s="75"/>
      <c r="HJ272" s="75"/>
      <c r="HK272" s="75"/>
      <c r="HL272" s="75"/>
      <c r="HM272" s="75"/>
      <c r="HN272" s="75"/>
      <c r="HO272" s="75"/>
      <c r="HP272" s="75"/>
      <c r="HQ272" s="75"/>
      <c r="HR272" s="75"/>
      <c r="HS272" s="75"/>
      <c r="HT272" s="75"/>
      <c r="HU272" s="75"/>
      <c r="HV272" s="75"/>
    </row>
    <row r="273" spans="1:230" s="76" customFormat="1" ht="12.75">
      <c r="A273" s="228"/>
      <c r="B273" s="89"/>
      <c r="C273" s="82" t="s">
        <v>34</v>
      </c>
      <c r="D273" s="66"/>
      <c r="E273" s="67"/>
      <c r="F273" s="140">
        <f t="shared" si="6"/>
        <v>0</v>
      </c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5"/>
      <c r="CA273" s="75"/>
      <c r="CB273" s="75"/>
      <c r="CC273" s="75"/>
      <c r="CD273" s="75"/>
      <c r="CE273" s="75"/>
      <c r="CF273" s="75"/>
      <c r="CG273" s="75"/>
      <c r="CH273" s="75"/>
      <c r="CI273" s="75"/>
      <c r="CJ273" s="75"/>
      <c r="CK273" s="75"/>
      <c r="CL273" s="75"/>
      <c r="CM273" s="75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75"/>
      <c r="CZ273" s="75"/>
      <c r="DA273" s="75"/>
      <c r="DB273" s="75"/>
      <c r="DC273" s="75"/>
      <c r="DD273" s="75"/>
      <c r="DE273" s="75"/>
      <c r="DF273" s="75"/>
      <c r="DG273" s="75"/>
      <c r="DH273" s="75"/>
      <c r="DI273" s="75"/>
      <c r="DJ273" s="75"/>
      <c r="DK273" s="75"/>
      <c r="DL273" s="75"/>
      <c r="DM273" s="75"/>
      <c r="DN273" s="75"/>
      <c r="DO273" s="75"/>
      <c r="DP273" s="75"/>
      <c r="DQ273" s="75"/>
      <c r="DR273" s="75"/>
      <c r="DS273" s="75"/>
      <c r="DT273" s="75"/>
      <c r="DU273" s="75"/>
      <c r="DV273" s="75"/>
      <c r="DW273" s="75"/>
      <c r="DX273" s="75"/>
      <c r="DY273" s="75"/>
      <c r="DZ273" s="75"/>
      <c r="EA273" s="75"/>
      <c r="EB273" s="75"/>
      <c r="EC273" s="75"/>
      <c r="ED273" s="75"/>
      <c r="EE273" s="75"/>
      <c r="EF273" s="75"/>
      <c r="EG273" s="75"/>
      <c r="EH273" s="75"/>
      <c r="EI273" s="75"/>
      <c r="EJ273" s="75"/>
      <c r="EK273" s="75"/>
      <c r="EL273" s="75"/>
      <c r="EM273" s="75"/>
      <c r="EN273" s="75"/>
      <c r="EO273" s="75"/>
      <c r="EP273" s="75"/>
      <c r="EQ273" s="75"/>
      <c r="ER273" s="75"/>
      <c r="ES273" s="75"/>
      <c r="ET273" s="75"/>
      <c r="EU273" s="75"/>
      <c r="EV273" s="75"/>
      <c r="EW273" s="75"/>
      <c r="EX273" s="75"/>
      <c r="EY273" s="75"/>
      <c r="EZ273" s="75"/>
      <c r="FA273" s="75"/>
      <c r="FB273" s="75"/>
      <c r="FC273" s="75"/>
      <c r="FD273" s="75"/>
      <c r="FE273" s="75"/>
      <c r="FF273" s="75"/>
      <c r="FG273" s="75"/>
      <c r="FH273" s="75"/>
      <c r="FI273" s="75"/>
      <c r="FJ273" s="75"/>
      <c r="FK273" s="75"/>
      <c r="FL273" s="75"/>
      <c r="FM273" s="75"/>
      <c r="FN273" s="75"/>
      <c r="FO273" s="75"/>
      <c r="FP273" s="75"/>
      <c r="FQ273" s="75"/>
      <c r="FR273" s="75"/>
      <c r="FS273" s="75"/>
      <c r="FT273" s="75"/>
      <c r="FU273" s="75"/>
      <c r="FV273" s="75"/>
      <c r="FW273" s="75"/>
      <c r="FX273" s="75"/>
      <c r="FY273" s="75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  <c r="HE273" s="75"/>
      <c r="HF273" s="75"/>
      <c r="HG273" s="75"/>
      <c r="HH273" s="75"/>
      <c r="HI273" s="75"/>
      <c r="HJ273" s="75"/>
      <c r="HK273" s="75"/>
      <c r="HL273" s="75"/>
      <c r="HM273" s="75"/>
      <c r="HN273" s="75"/>
      <c r="HO273" s="75"/>
      <c r="HP273" s="75"/>
      <c r="HQ273" s="75"/>
      <c r="HR273" s="75"/>
      <c r="HS273" s="75"/>
      <c r="HT273" s="75"/>
      <c r="HU273" s="75"/>
      <c r="HV273" s="75"/>
    </row>
    <row r="274" spans="1:230" s="76" customFormat="1" ht="12.75">
      <c r="A274" s="228"/>
      <c r="B274" s="89"/>
      <c r="C274" s="82" t="s">
        <v>446</v>
      </c>
      <c r="D274" s="66"/>
      <c r="E274" s="67"/>
      <c r="F274" s="140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5"/>
      <c r="CA274" s="75"/>
      <c r="CB274" s="75"/>
      <c r="CC274" s="75"/>
      <c r="CD274" s="75"/>
      <c r="CE274" s="75"/>
      <c r="CF274" s="75"/>
      <c r="CG274" s="75"/>
      <c r="CH274" s="75"/>
      <c r="CI274" s="75"/>
      <c r="CJ274" s="75"/>
      <c r="CK274" s="75"/>
      <c r="CL274" s="75"/>
      <c r="CM274" s="75"/>
      <c r="CN274" s="75"/>
      <c r="CO274" s="75"/>
      <c r="CP274" s="75"/>
      <c r="CQ274" s="75"/>
      <c r="CR274" s="75"/>
      <c r="CS274" s="75"/>
      <c r="CT274" s="75"/>
      <c r="CU274" s="75"/>
      <c r="CV274" s="75"/>
      <c r="CW274" s="75"/>
      <c r="CX274" s="75"/>
      <c r="CY274" s="75"/>
      <c r="CZ274" s="75"/>
      <c r="DA274" s="75"/>
      <c r="DB274" s="75"/>
      <c r="DC274" s="75"/>
      <c r="DD274" s="75"/>
      <c r="DE274" s="75"/>
      <c r="DF274" s="75"/>
      <c r="DG274" s="75"/>
      <c r="DH274" s="75"/>
      <c r="DI274" s="75"/>
      <c r="DJ274" s="75"/>
      <c r="DK274" s="75"/>
      <c r="DL274" s="75"/>
      <c r="DM274" s="75"/>
      <c r="DN274" s="75"/>
      <c r="DO274" s="75"/>
      <c r="DP274" s="75"/>
      <c r="DQ274" s="75"/>
      <c r="DR274" s="75"/>
      <c r="DS274" s="75"/>
      <c r="DT274" s="75"/>
      <c r="DU274" s="75"/>
      <c r="DV274" s="75"/>
      <c r="DW274" s="75"/>
      <c r="DX274" s="75"/>
      <c r="DY274" s="75"/>
      <c r="DZ274" s="75"/>
      <c r="EA274" s="75"/>
      <c r="EB274" s="75"/>
      <c r="EC274" s="75"/>
      <c r="ED274" s="75"/>
      <c r="EE274" s="75"/>
      <c r="EF274" s="75"/>
      <c r="EG274" s="75"/>
      <c r="EH274" s="75"/>
      <c r="EI274" s="75"/>
      <c r="EJ274" s="75"/>
      <c r="EK274" s="75"/>
      <c r="EL274" s="75"/>
      <c r="EM274" s="75"/>
      <c r="EN274" s="75"/>
      <c r="EO274" s="75"/>
      <c r="EP274" s="75"/>
      <c r="EQ274" s="75"/>
      <c r="ER274" s="75"/>
      <c r="ES274" s="75"/>
      <c r="ET274" s="75"/>
      <c r="EU274" s="75"/>
      <c r="EV274" s="75"/>
      <c r="EW274" s="75"/>
      <c r="EX274" s="75"/>
      <c r="EY274" s="75"/>
      <c r="EZ274" s="75"/>
      <c r="FA274" s="75"/>
      <c r="FB274" s="75"/>
      <c r="FC274" s="75"/>
      <c r="FD274" s="75"/>
      <c r="FE274" s="75"/>
      <c r="FF274" s="75"/>
      <c r="FG274" s="75"/>
      <c r="FH274" s="75"/>
      <c r="FI274" s="75"/>
      <c r="FJ274" s="75"/>
      <c r="FK274" s="75"/>
      <c r="FL274" s="75"/>
      <c r="FM274" s="75"/>
      <c r="FN274" s="75"/>
      <c r="FO274" s="75"/>
      <c r="FP274" s="75"/>
      <c r="FQ274" s="75"/>
      <c r="FR274" s="75"/>
      <c r="FS274" s="75"/>
      <c r="FT274" s="75"/>
      <c r="FU274" s="75"/>
      <c r="FV274" s="75"/>
      <c r="FW274" s="75"/>
      <c r="FX274" s="75"/>
      <c r="FY274" s="75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  <c r="HE274" s="75"/>
      <c r="HF274" s="75"/>
      <c r="HG274" s="75"/>
      <c r="HH274" s="75"/>
      <c r="HI274" s="75"/>
      <c r="HJ274" s="75"/>
      <c r="HK274" s="75"/>
      <c r="HL274" s="75"/>
      <c r="HM274" s="75"/>
      <c r="HN274" s="75"/>
      <c r="HO274" s="75"/>
      <c r="HP274" s="75"/>
      <c r="HQ274" s="75"/>
      <c r="HR274" s="75"/>
      <c r="HS274" s="75"/>
      <c r="HT274" s="75"/>
      <c r="HU274" s="75"/>
      <c r="HV274" s="75"/>
    </row>
    <row r="275" spans="1:230" s="76" customFormat="1" ht="12.75">
      <c r="A275" s="228"/>
      <c r="B275" s="89"/>
      <c r="C275" s="82" t="s">
        <v>372</v>
      </c>
      <c r="D275" s="66"/>
      <c r="E275" s="67"/>
      <c r="F275" s="140">
        <f t="shared" si="6"/>
        <v>0</v>
      </c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5"/>
      <c r="CA275" s="75"/>
      <c r="CB275" s="75"/>
      <c r="CC275" s="75"/>
      <c r="CD275" s="75"/>
      <c r="CE275" s="75"/>
      <c r="CF275" s="75"/>
      <c r="CG275" s="75"/>
      <c r="CH275" s="75"/>
      <c r="CI275" s="75"/>
      <c r="CJ275" s="75"/>
      <c r="CK275" s="75"/>
      <c r="CL275" s="75"/>
      <c r="CM275" s="75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75"/>
      <c r="CZ275" s="75"/>
      <c r="DA275" s="75"/>
      <c r="DB275" s="75"/>
      <c r="DC275" s="75"/>
      <c r="DD275" s="75"/>
      <c r="DE275" s="75"/>
      <c r="DF275" s="75"/>
      <c r="DG275" s="75"/>
      <c r="DH275" s="75"/>
      <c r="DI275" s="75"/>
      <c r="DJ275" s="75"/>
      <c r="DK275" s="75"/>
      <c r="DL275" s="75"/>
      <c r="DM275" s="75"/>
      <c r="DN275" s="75"/>
      <c r="DO275" s="75"/>
      <c r="DP275" s="75"/>
      <c r="DQ275" s="75"/>
      <c r="DR275" s="75"/>
      <c r="DS275" s="75"/>
      <c r="DT275" s="75"/>
      <c r="DU275" s="75"/>
      <c r="DV275" s="75"/>
      <c r="DW275" s="75"/>
      <c r="DX275" s="75"/>
      <c r="DY275" s="75"/>
      <c r="DZ275" s="75"/>
      <c r="EA275" s="75"/>
      <c r="EB275" s="75"/>
      <c r="EC275" s="75"/>
      <c r="ED275" s="75"/>
      <c r="EE275" s="75"/>
      <c r="EF275" s="75"/>
      <c r="EG275" s="75"/>
      <c r="EH275" s="75"/>
      <c r="EI275" s="75"/>
      <c r="EJ275" s="75"/>
      <c r="EK275" s="75"/>
      <c r="EL275" s="75"/>
      <c r="EM275" s="75"/>
      <c r="EN275" s="75"/>
      <c r="EO275" s="75"/>
      <c r="EP275" s="75"/>
      <c r="EQ275" s="75"/>
      <c r="ER275" s="75"/>
      <c r="ES275" s="75"/>
      <c r="ET275" s="75"/>
      <c r="EU275" s="75"/>
      <c r="EV275" s="75"/>
      <c r="EW275" s="75"/>
      <c r="EX275" s="75"/>
      <c r="EY275" s="75"/>
      <c r="EZ275" s="75"/>
      <c r="FA275" s="75"/>
      <c r="FB275" s="75"/>
      <c r="FC275" s="75"/>
      <c r="FD275" s="75"/>
      <c r="FE275" s="75"/>
      <c r="FF275" s="75"/>
      <c r="FG275" s="75"/>
      <c r="FH275" s="75"/>
      <c r="FI275" s="75"/>
      <c r="FJ275" s="75"/>
      <c r="FK275" s="75"/>
      <c r="FL275" s="75"/>
      <c r="FM275" s="75"/>
      <c r="FN275" s="75"/>
      <c r="FO275" s="75"/>
      <c r="FP275" s="75"/>
      <c r="FQ275" s="75"/>
      <c r="FR275" s="75"/>
      <c r="FS275" s="75"/>
      <c r="FT275" s="75"/>
      <c r="FU275" s="75"/>
      <c r="FV275" s="75"/>
      <c r="FW275" s="75"/>
      <c r="FX275" s="75"/>
      <c r="FY275" s="75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  <c r="HE275" s="75"/>
      <c r="HF275" s="75"/>
      <c r="HG275" s="75"/>
      <c r="HH275" s="75"/>
      <c r="HI275" s="75"/>
      <c r="HJ275" s="75"/>
      <c r="HK275" s="75"/>
      <c r="HL275" s="75"/>
      <c r="HM275" s="75"/>
      <c r="HN275" s="75"/>
      <c r="HO275" s="75"/>
      <c r="HP275" s="75"/>
      <c r="HQ275" s="75"/>
      <c r="HR275" s="75"/>
      <c r="HS275" s="75"/>
      <c r="HT275" s="75"/>
      <c r="HU275" s="75"/>
      <c r="HV275" s="75"/>
    </row>
    <row r="276" spans="1:230" s="76" customFormat="1" ht="12.75">
      <c r="A276" s="228"/>
      <c r="B276" s="89"/>
      <c r="C276" s="82" t="s">
        <v>447</v>
      </c>
      <c r="D276" s="66"/>
      <c r="E276" s="67"/>
      <c r="F276" s="140">
        <f>+D276*E276</f>
        <v>0</v>
      </c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  <c r="CF276" s="75"/>
      <c r="CG276" s="75"/>
      <c r="CH276" s="75"/>
      <c r="CI276" s="75"/>
      <c r="CJ276" s="75"/>
      <c r="CK276" s="75"/>
      <c r="CL276" s="75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  <c r="CZ276" s="75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  <c r="DL276" s="75"/>
      <c r="DM276" s="75"/>
      <c r="DN276" s="75"/>
      <c r="DO276" s="75"/>
      <c r="DP276" s="75"/>
      <c r="DQ276" s="75"/>
      <c r="DR276" s="75"/>
      <c r="DS276" s="75"/>
      <c r="DT276" s="75"/>
      <c r="DU276" s="75"/>
      <c r="DV276" s="75"/>
      <c r="DW276" s="75"/>
      <c r="DX276" s="75"/>
      <c r="DY276" s="75"/>
      <c r="DZ276" s="75"/>
      <c r="EA276" s="75"/>
      <c r="EB276" s="75"/>
      <c r="EC276" s="75"/>
      <c r="ED276" s="75"/>
      <c r="EE276" s="75"/>
      <c r="EF276" s="75"/>
      <c r="EG276" s="75"/>
      <c r="EH276" s="75"/>
      <c r="EI276" s="75"/>
      <c r="EJ276" s="75"/>
      <c r="EK276" s="75"/>
      <c r="EL276" s="75"/>
      <c r="EM276" s="75"/>
      <c r="EN276" s="75"/>
      <c r="EO276" s="75"/>
      <c r="EP276" s="75"/>
      <c r="EQ276" s="75"/>
      <c r="ER276" s="75"/>
      <c r="ES276" s="75"/>
      <c r="ET276" s="75"/>
      <c r="EU276" s="75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75"/>
      <c r="FQ276" s="75"/>
      <c r="FR276" s="75"/>
      <c r="FS276" s="75"/>
      <c r="FT276" s="75"/>
      <c r="FU276" s="75"/>
      <c r="FV276" s="75"/>
      <c r="FW276" s="75"/>
      <c r="FX276" s="75"/>
      <c r="FY276" s="75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  <c r="HE276" s="75"/>
      <c r="HF276" s="75"/>
      <c r="HG276" s="75"/>
      <c r="HH276" s="75"/>
      <c r="HI276" s="75"/>
      <c r="HJ276" s="75"/>
      <c r="HK276" s="75"/>
      <c r="HL276" s="75"/>
      <c r="HM276" s="75"/>
      <c r="HN276" s="75"/>
      <c r="HO276" s="75"/>
      <c r="HP276" s="75"/>
      <c r="HQ276" s="75"/>
      <c r="HR276" s="75"/>
      <c r="HS276" s="75"/>
      <c r="HT276" s="75"/>
      <c r="HU276" s="75"/>
      <c r="HV276" s="75"/>
    </row>
    <row r="277" spans="1:230" s="76" customFormat="1" ht="12.75">
      <c r="A277" s="228"/>
      <c r="B277" s="89"/>
      <c r="C277" s="82" t="s">
        <v>448</v>
      </c>
      <c r="D277" s="66"/>
      <c r="E277" s="67"/>
      <c r="F277" s="140">
        <f>+D277*E277</f>
        <v>0</v>
      </c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  <c r="CF277" s="75"/>
      <c r="CG277" s="75"/>
      <c r="CH277" s="75"/>
      <c r="CI277" s="75"/>
      <c r="CJ277" s="75"/>
      <c r="CK277" s="75"/>
      <c r="CL277" s="75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75"/>
      <c r="DB277" s="75"/>
      <c r="DC277" s="75"/>
      <c r="DD277" s="75"/>
      <c r="DE277" s="75"/>
      <c r="DF277" s="75"/>
      <c r="DG277" s="75"/>
      <c r="DH277" s="75"/>
      <c r="DI277" s="75"/>
      <c r="DJ277" s="75"/>
      <c r="DK277" s="75"/>
      <c r="DL277" s="75"/>
      <c r="DM277" s="75"/>
      <c r="DN277" s="75"/>
      <c r="DO277" s="75"/>
      <c r="DP277" s="75"/>
      <c r="DQ277" s="75"/>
      <c r="DR277" s="75"/>
      <c r="DS277" s="75"/>
      <c r="DT277" s="75"/>
      <c r="DU277" s="75"/>
      <c r="DV277" s="75"/>
      <c r="DW277" s="75"/>
      <c r="DX277" s="75"/>
      <c r="DY277" s="75"/>
      <c r="DZ277" s="75"/>
      <c r="EA277" s="75"/>
      <c r="EB277" s="75"/>
      <c r="EC277" s="75"/>
      <c r="ED277" s="75"/>
      <c r="EE277" s="75"/>
      <c r="EF277" s="75"/>
      <c r="EG277" s="75"/>
      <c r="EH277" s="75"/>
      <c r="EI277" s="75"/>
      <c r="EJ277" s="75"/>
      <c r="EK277" s="75"/>
      <c r="EL277" s="75"/>
      <c r="EM277" s="75"/>
      <c r="EN277" s="75"/>
      <c r="EO277" s="75"/>
      <c r="EP277" s="75"/>
      <c r="EQ277" s="75"/>
      <c r="ER277" s="75"/>
      <c r="ES277" s="75"/>
      <c r="ET277" s="75"/>
      <c r="EU277" s="75"/>
      <c r="EV277" s="75"/>
      <c r="EW277" s="75"/>
      <c r="EX277" s="75"/>
      <c r="EY277" s="75"/>
      <c r="EZ277" s="75"/>
      <c r="FA277" s="75"/>
      <c r="FB277" s="75"/>
      <c r="FC277" s="75"/>
      <c r="FD277" s="75"/>
      <c r="FE277" s="75"/>
      <c r="FF277" s="75"/>
      <c r="FG277" s="75"/>
      <c r="FH277" s="75"/>
      <c r="FI277" s="75"/>
      <c r="FJ277" s="75"/>
      <c r="FK277" s="75"/>
      <c r="FL277" s="75"/>
      <c r="FM277" s="75"/>
      <c r="FN277" s="75"/>
      <c r="FO277" s="75"/>
      <c r="FP277" s="75"/>
      <c r="FQ277" s="75"/>
      <c r="FR277" s="75"/>
      <c r="FS277" s="75"/>
      <c r="FT277" s="75"/>
      <c r="FU277" s="75"/>
      <c r="FV277" s="75"/>
      <c r="FW277" s="75"/>
      <c r="FX277" s="75"/>
      <c r="FY277" s="75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  <c r="HE277" s="75"/>
      <c r="HF277" s="75"/>
      <c r="HG277" s="75"/>
      <c r="HH277" s="75"/>
      <c r="HI277" s="75"/>
      <c r="HJ277" s="75"/>
      <c r="HK277" s="75"/>
      <c r="HL277" s="75"/>
      <c r="HM277" s="75"/>
      <c r="HN277" s="75"/>
      <c r="HO277" s="75"/>
      <c r="HP277" s="75"/>
      <c r="HQ277" s="75"/>
      <c r="HR277" s="75"/>
      <c r="HS277" s="75"/>
      <c r="HT277" s="75"/>
      <c r="HU277" s="75"/>
      <c r="HV277" s="75"/>
    </row>
    <row r="278" spans="1:230" s="76" customFormat="1" ht="12.75">
      <c r="A278" s="228"/>
      <c r="B278" s="88" t="s">
        <v>2</v>
      </c>
      <c r="C278" s="82" t="s">
        <v>453</v>
      </c>
      <c r="D278" s="66"/>
      <c r="E278" s="67"/>
      <c r="F278" s="140">
        <f>+D278*E278</f>
        <v>0</v>
      </c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  <c r="CB278" s="75"/>
      <c r="CC278" s="75"/>
      <c r="CD278" s="75"/>
      <c r="CE278" s="75"/>
      <c r="CF278" s="75"/>
      <c r="CG278" s="75"/>
      <c r="CH278" s="75"/>
      <c r="CI278" s="75"/>
      <c r="CJ278" s="75"/>
      <c r="CK278" s="75"/>
      <c r="CL278" s="75"/>
      <c r="CM278" s="75"/>
      <c r="CN278" s="75"/>
      <c r="CO278" s="75"/>
      <c r="CP278" s="75"/>
      <c r="CQ278" s="75"/>
      <c r="CR278" s="75"/>
      <c r="CS278" s="75"/>
      <c r="CT278" s="75"/>
      <c r="CU278" s="75"/>
      <c r="CV278" s="75"/>
      <c r="CW278" s="75"/>
      <c r="CX278" s="75"/>
      <c r="CY278" s="75"/>
      <c r="CZ278" s="75"/>
      <c r="DA278" s="75"/>
      <c r="DB278" s="75"/>
      <c r="DC278" s="75"/>
      <c r="DD278" s="75"/>
      <c r="DE278" s="75"/>
      <c r="DF278" s="75"/>
      <c r="DG278" s="75"/>
      <c r="DH278" s="75"/>
      <c r="DI278" s="75"/>
      <c r="DJ278" s="75"/>
      <c r="DK278" s="75"/>
      <c r="DL278" s="75"/>
      <c r="DM278" s="75"/>
      <c r="DN278" s="75"/>
      <c r="DO278" s="75"/>
      <c r="DP278" s="75"/>
      <c r="DQ278" s="75"/>
      <c r="DR278" s="75"/>
      <c r="DS278" s="75"/>
      <c r="DT278" s="75"/>
      <c r="DU278" s="75"/>
      <c r="DV278" s="75"/>
      <c r="DW278" s="75"/>
      <c r="DX278" s="75"/>
      <c r="DY278" s="75"/>
      <c r="DZ278" s="75"/>
      <c r="EA278" s="75"/>
      <c r="EB278" s="75"/>
      <c r="EC278" s="75"/>
      <c r="ED278" s="75"/>
      <c r="EE278" s="75"/>
      <c r="EF278" s="75"/>
      <c r="EG278" s="75"/>
      <c r="EH278" s="75"/>
      <c r="EI278" s="75"/>
      <c r="EJ278" s="75"/>
      <c r="EK278" s="75"/>
      <c r="EL278" s="75"/>
      <c r="EM278" s="75"/>
      <c r="EN278" s="75"/>
      <c r="EO278" s="75"/>
      <c r="EP278" s="75"/>
      <c r="EQ278" s="75"/>
      <c r="ER278" s="75"/>
      <c r="ES278" s="75"/>
      <c r="ET278" s="75"/>
      <c r="EU278" s="75"/>
      <c r="EV278" s="75"/>
      <c r="EW278" s="75"/>
      <c r="EX278" s="75"/>
      <c r="EY278" s="75"/>
      <c r="EZ278" s="75"/>
      <c r="FA278" s="75"/>
      <c r="FB278" s="75"/>
      <c r="FC278" s="75"/>
      <c r="FD278" s="75"/>
      <c r="FE278" s="75"/>
      <c r="FF278" s="75"/>
      <c r="FG278" s="75"/>
      <c r="FH278" s="75"/>
      <c r="FI278" s="75"/>
      <c r="FJ278" s="75"/>
      <c r="FK278" s="75"/>
      <c r="FL278" s="75"/>
      <c r="FM278" s="75"/>
      <c r="FN278" s="75"/>
      <c r="FO278" s="75"/>
      <c r="FP278" s="75"/>
      <c r="FQ278" s="75"/>
      <c r="FR278" s="75"/>
      <c r="FS278" s="75"/>
      <c r="FT278" s="75"/>
      <c r="FU278" s="75"/>
      <c r="FV278" s="75"/>
      <c r="FW278" s="75"/>
      <c r="FX278" s="75"/>
      <c r="FY278" s="75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  <c r="HE278" s="75"/>
      <c r="HF278" s="75"/>
      <c r="HG278" s="75"/>
      <c r="HH278" s="75"/>
      <c r="HI278" s="75"/>
      <c r="HJ278" s="75"/>
      <c r="HK278" s="75"/>
      <c r="HL278" s="75"/>
      <c r="HM278" s="75"/>
      <c r="HN278" s="75"/>
      <c r="HO278" s="75"/>
      <c r="HP278" s="75"/>
      <c r="HQ278" s="75"/>
      <c r="HR278" s="75"/>
      <c r="HS278" s="75"/>
      <c r="HT278" s="75"/>
      <c r="HU278" s="75"/>
      <c r="HV278" s="75"/>
    </row>
    <row r="279" spans="1:230" s="76" customFormat="1" ht="12.75">
      <c r="A279" s="228"/>
      <c r="B279" s="88" t="s">
        <v>2</v>
      </c>
      <c r="C279" s="117" t="s">
        <v>454</v>
      </c>
      <c r="D279" s="66"/>
      <c r="E279" s="67"/>
      <c r="F279" s="140">
        <f>+D279*E279</f>
        <v>0</v>
      </c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  <c r="CB279" s="75"/>
      <c r="CC279" s="75"/>
      <c r="CD279" s="75"/>
      <c r="CE279" s="75"/>
      <c r="CF279" s="75"/>
      <c r="CG279" s="75"/>
      <c r="CH279" s="75"/>
      <c r="CI279" s="75"/>
      <c r="CJ279" s="75"/>
      <c r="CK279" s="75"/>
      <c r="CL279" s="75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/>
      <c r="DL279" s="75"/>
      <c r="DM279" s="75"/>
      <c r="DN279" s="75"/>
      <c r="DO279" s="75"/>
      <c r="DP279" s="75"/>
      <c r="DQ279" s="75"/>
      <c r="DR279" s="75"/>
      <c r="DS279" s="75"/>
      <c r="DT279" s="75"/>
      <c r="DU279" s="75"/>
      <c r="DV279" s="75"/>
      <c r="DW279" s="75"/>
      <c r="DX279" s="75"/>
      <c r="DY279" s="75"/>
      <c r="DZ279" s="75"/>
      <c r="EA279" s="75"/>
      <c r="EB279" s="75"/>
      <c r="EC279" s="75"/>
      <c r="ED279" s="75"/>
      <c r="EE279" s="75"/>
      <c r="EF279" s="75"/>
      <c r="EG279" s="75"/>
      <c r="EH279" s="75"/>
      <c r="EI279" s="75"/>
      <c r="EJ279" s="75"/>
      <c r="EK279" s="75"/>
      <c r="EL279" s="75"/>
      <c r="EM279" s="75"/>
      <c r="EN279" s="75"/>
      <c r="EO279" s="75"/>
      <c r="EP279" s="75"/>
      <c r="EQ279" s="75"/>
      <c r="ER279" s="75"/>
      <c r="ES279" s="75"/>
      <c r="ET279" s="75"/>
      <c r="EU279" s="75"/>
      <c r="EV279" s="75"/>
      <c r="EW279" s="75"/>
      <c r="EX279" s="75"/>
      <c r="EY279" s="75"/>
      <c r="EZ279" s="75"/>
      <c r="FA279" s="75"/>
      <c r="FB279" s="75"/>
      <c r="FC279" s="75"/>
      <c r="FD279" s="75"/>
      <c r="FE279" s="75"/>
      <c r="FF279" s="75"/>
      <c r="FG279" s="75"/>
      <c r="FH279" s="75"/>
      <c r="FI279" s="75"/>
      <c r="FJ279" s="75"/>
      <c r="FK279" s="75"/>
      <c r="FL279" s="75"/>
      <c r="FM279" s="75"/>
      <c r="FN279" s="75"/>
      <c r="FO279" s="75"/>
      <c r="FP279" s="75"/>
      <c r="FQ279" s="75"/>
      <c r="FR279" s="75"/>
      <c r="FS279" s="75"/>
      <c r="FT279" s="75"/>
      <c r="FU279" s="75"/>
      <c r="FV279" s="75"/>
      <c r="FW279" s="75"/>
      <c r="FX279" s="75"/>
      <c r="FY279" s="75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  <c r="HE279" s="75"/>
      <c r="HF279" s="75"/>
      <c r="HG279" s="75"/>
      <c r="HH279" s="75"/>
      <c r="HI279" s="75"/>
      <c r="HJ279" s="75"/>
      <c r="HK279" s="75"/>
      <c r="HL279" s="75"/>
      <c r="HM279" s="75"/>
      <c r="HN279" s="75"/>
      <c r="HO279" s="75"/>
      <c r="HP279" s="75"/>
      <c r="HQ279" s="75"/>
      <c r="HR279" s="75"/>
      <c r="HS279" s="75"/>
      <c r="HT279" s="75"/>
      <c r="HU279" s="75"/>
      <c r="HV279" s="75"/>
    </row>
    <row r="280" spans="1:230" s="76" customFormat="1" ht="12.75">
      <c r="A280" s="228"/>
      <c r="B280" s="88" t="s">
        <v>2</v>
      </c>
      <c r="C280" s="82" t="s">
        <v>35</v>
      </c>
      <c r="D280" s="66"/>
      <c r="E280" s="67"/>
      <c r="F280" s="140">
        <f t="shared" si="6"/>
        <v>0</v>
      </c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  <c r="CC280" s="75"/>
      <c r="CD280" s="75"/>
      <c r="CE280" s="75"/>
      <c r="CF280" s="75"/>
      <c r="CG280" s="75"/>
      <c r="CH280" s="75"/>
      <c r="CI280" s="75"/>
      <c r="CJ280" s="75"/>
      <c r="CK280" s="75"/>
      <c r="CL280" s="75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  <c r="CZ280" s="75"/>
      <c r="DA280" s="75"/>
      <c r="DB280" s="75"/>
      <c r="DC280" s="75"/>
      <c r="DD280" s="75"/>
      <c r="DE280" s="75"/>
      <c r="DF280" s="75"/>
      <c r="DG280" s="75"/>
      <c r="DH280" s="75"/>
      <c r="DI280" s="75"/>
      <c r="DJ280" s="75"/>
      <c r="DK280" s="75"/>
      <c r="DL280" s="75"/>
      <c r="DM280" s="75"/>
      <c r="DN280" s="75"/>
      <c r="DO280" s="75"/>
      <c r="DP280" s="75"/>
      <c r="DQ280" s="75"/>
      <c r="DR280" s="75"/>
      <c r="DS280" s="75"/>
      <c r="DT280" s="75"/>
      <c r="DU280" s="75"/>
      <c r="DV280" s="75"/>
      <c r="DW280" s="75"/>
      <c r="DX280" s="75"/>
      <c r="DY280" s="75"/>
      <c r="DZ280" s="75"/>
      <c r="EA280" s="75"/>
      <c r="EB280" s="75"/>
      <c r="EC280" s="75"/>
      <c r="ED280" s="75"/>
      <c r="EE280" s="75"/>
      <c r="EF280" s="75"/>
      <c r="EG280" s="75"/>
      <c r="EH280" s="75"/>
      <c r="EI280" s="75"/>
      <c r="EJ280" s="75"/>
      <c r="EK280" s="75"/>
      <c r="EL280" s="75"/>
      <c r="EM280" s="75"/>
      <c r="EN280" s="75"/>
      <c r="EO280" s="75"/>
      <c r="EP280" s="75"/>
      <c r="EQ280" s="75"/>
      <c r="ER280" s="75"/>
      <c r="ES280" s="75"/>
      <c r="ET280" s="75"/>
      <c r="EU280" s="75"/>
      <c r="EV280" s="75"/>
      <c r="EW280" s="75"/>
      <c r="EX280" s="75"/>
      <c r="EY280" s="75"/>
      <c r="EZ280" s="75"/>
      <c r="FA280" s="75"/>
      <c r="FB280" s="75"/>
      <c r="FC280" s="75"/>
      <c r="FD280" s="75"/>
      <c r="FE280" s="75"/>
      <c r="FF280" s="75"/>
      <c r="FG280" s="75"/>
      <c r="FH280" s="75"/>
      <c r="FI280" s="75"/>
      <c r="FJ280" s="75"/>
      <c r="FK280" s="75"/>
      <c r="FL280" s="75"/>
      <c r="FM280" s="75"/>
      <c r="FN280" s="75"/>
      <c r="FO280" s="75"/>
      <c r="FP280" s="75"/>
      <c r="FQ280" s="75"/>
      <c r="FR280" s="75"/>
      <c r="FS280" s="75"/>
      <c r="FT280" s="75"/>
      <c r="FU280" s="75"/>
      <c r="FV280" s="75"/>
      <c r="FW280" s="75"/>
      <c r="FX280" s="75"/>
      <c r="FY280" s="75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  <c r="HE280" s="75"/>
      <c r="HF280" s="75"/>
      <c r="HG280" s="75"/>
      <c r="HH280" s="75"/>
      <c r="HI280" s="75"/>
      <c r="HJ280" s="75"/>
      <c r="HK280" s="75"/>
      <c r="HL280" s="75"/>
      <c r="HM280" s="75"/>
      <c r="HN280" s="75"/>
      <c r="HO280" s="75"/>
      <c r="HP280" s="75"/>
      <c r="HQ280" s="75"/>
      <c r="HR280" s="75"/>
      <c r="HS280" s="75"/>
      <c r="HT280" s="75"/>
      <c r="HU280" s="75"/>
      <c r="HV280" s="75"/>
    </row>
    <row r="281" spans="1:230" s="76" customFormat="1" ht="12.75">
      <c r="A281" s="228"/>
      <c r="B281" s="88" t="s">
        <v>2</v>
      </c>
      <c r="C281" s="117" t="s">
        <v>36</v>
      </c>
      <c r="D281" s="66"/>
      <c r="E281" s="67"/>
      <c r="F281" s="140">
        <f t="shared" si="6"/>
        <v>0</v>
      </c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  <c r="CC281" s="75"/>
      <c r="CD281" s="75"/>
      <c r="CE281" s="75"/>
      <c r="CF281" s="75"/>
      <c r="CG281" s="75"/>
      <c r="CH281" s="75"/>
      <c r="CI281" s="75"/>
      <c r="CJ281" s="75"/>
      <c r="CK281" s="75"/>
      <c r="CL281" s="75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75"/>
      <c r="DB281" s="75"/>
      <c r="DC281" s="75"/>
      <c r="DD281" s="75"/>
      <c r="DE281" s="75"/>
      <c r="DF281" s="75"/>
      <c r="DG281" s="75"/>
      <c r="DH281" s="75"/>
      <c r="DI281" s="75"/>
      <c r="DJ281" s="75"/>
      <c r="DK281" s="75"/>
      <c r="DL281" s="75"/>
      <c r="DM281" s="75"/>
      <c r="DN281" s="75"/>
      <c r="DO281" s="75"/>
      <c r="DP281" s="75"/>
      <c r="DQ281" s="75"/>
      <c r="DR281" s="75"/>
      <c r="DS281" s="75"/>
      <c r="DT281" s="75"/>
      <c r="DU281" s="75"/>
      <c r="DV281" s="75"/>
      <c r="DW281" s="75"/>
      <c r="DX281" s="75"/>
      <c r="DY281" s="75"/>
      <c r="DZ281" s="75"/>
      <c r="EA281" s="75"/>
      <c r="EB281" s="75"/>
      <c r="EC281" s="75"/>
      <c r="ED281" s="75"/>
      <c r="EE281" s="75"/>
      <c r="EF281" s="75"/>
      <c r="EG281" s="75"/>
      <c r="EH281" s="75"/>
      <c r="EI281" s="75"/>
      <c r="EJ281" s="75"/>
      <c r="EK281" s="75"/>
      <c r="EL281" s="75"/>
      <c r="EM281" s="75"/>
      <c r="EN281" s="75"/>
      <c r="EO281" s="75"/>
      <c r="EP281" s="75"/>
      <c r="EQ281" s="75"/>
      <c r="ER281" s="75"/>
      <c r="ES281" s="75"/>
      <c r="ET281" s="75"/>
      <c r="EU281" s="75"/>
      <c r="EV281" s="75"/>
      <c r="EW281" s="75"/>
      <c r="EX281" s="75"/>
      <c r="EY281" s="75"/>
      <c r="EZ281" s="75"/>
      <c r="FA281" s="75"/>
      <c r="FB281" s="75"/>
      <c r="FC281" s="75"/>
      <c r="FD281" s="75"/>
      <c r="FE281" s="75"/>
      <c r="FF281" s="75"/>
      <c r="FG281" s="75"/>
      <c r="FH281" s="75"/>
      <c r="FI281" s="75"/>
      <c r="FJ281" s="75"/>
      <c r="FK281" s="75"/>
      <c r="FL281" s="75"/>
      <c r="FM281" s="75"/>
      <c r="FN281" s="75"/>
      <c r="FO281" s="75"/>
      <c r="FP281" s="75"/>
      <c r="FQ281" s="75"/>
      <c r="FR281" s="75"/>
      <c r="FS281" s="75"/>
      <c r="FT281" s="75"/>
      <c r="FU281" s="75"/>
      <c r="FV281" s="75"/>
      <c r="FW281" s="75"/>
      <c r="FX281" s="75"/>
      <c r="FY281" s="75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  <c r="HE281" s="75"/>
      <c r="HF281" s="75"/>
      <c r="HG281" s="75"/>
      <c r="HH281" s="75"/>
      <c r="HI281" s="75"/>
      <c r="HJ281" s="75"/>
      <c r="HK281" s="75"/>
      <c r="HL281" s="75"/>
      <c r="HM281" s="75"/>
      <c r="HN281" s="75"/>
      <c r="HO281" s="75"/>
      <c r="HP281" s="75"/>
      <c r="HQ281" s="75"/>
      <c r="HR281" s="75"/>
      <c r="HS281" s="75"/>
      <c r="HT281" s="75"/>
      <c r="HU281" s="75"/>
      <c r="HV281" s="75"/>
    </row>
    <row r="282" spans="1:230" s="76" customFormat="1" ht="12.75">
      <c r="A282" s="228"/>
      <c r="B282" s="88" t="s">
        <v>2</v>
      </c>
      <c r="C282" s="117" t="s">
        <v>481</v>
      </c>
      <c r="D282" s="66"/>
      <c r="E282" s="67"/>
      <c r="F282" s="140">
        <f t="shared" si="6"/>
        <v>0</v>
      </c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  <c r="CB282" s="75"/>
      <c r="CC282" s="75"/>
      <c r="CD282" s="75"/>
      <c r="CE282" s="75"/>
      <c r="CF282" s="75"/>
      <c r="CG282" s="75"/>
      <c r="CH282" s="75"/>
      <c r="CI282" s="75"/>
      <c r="CJ282" s="75"/>
      <c r="CK282" s="75"/>
      <c r="CL282" s="75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  <c r="CZ282" s="75"/>
      <c r="DA282" s="75"/>
      <c r="DB282" s="75"/>
      <c r="DC282" s="75"/>
      <c r="DD282" s="75"/>
      <c r="DE282" s="75"/>
      <c r="DF282" s="75"/>
      <c r="DG282" s="75"/>
      <c r="DH282" s="75"/>
      <c r="DI282" s="75"/>
      <c r="DJ282" s="75"/>
      <c r="DK282" s="75"/>
      <c r="DL282" s="75"/>
      <c r="DM282" s="75"/>
      <c r="DN282" s="75"/>
      <c r="DO282" s="75"/>
      <c r="DP282" s="75"/>
      <c r="DQ282" s="75"/>
      <c r="DR282" s="75"/>
      <c r="DS282" s="75"/>
      <c r="DT282" s="75"/>
      <c r="DU282" s="75"/>
      <c r="DV282" s="75"/>
      <c r="DW282" s="75"/>
      <c r="DX282" s="75"/>
      <c r="DY282" s="75"/>
      <c r="DZ282" s="75"/>
      <c r="EA282" s="75"/>
      <c r="EB282" s="75"/>
      <c r="EC282" s="75"/>
      <c r="ED282" s="75"/>
      <c r="EE282" s="75"/>
      <c r="EF282" s="75"/>
      <c r="EG282" s="75"/>
      <c r="EH282" s="75"/>
      <c r="EI282" s="75"/>
      <c r="EJ282" s="75"/>
      <c r="EK282" s="75"/>
      <c r="EL282" s="75"/>
      <c r="EM282" s="75"/>
      <c r="EN282" s="75"/>
      <c r="EO282" s="75"/>
      <c r="EP282" s="75"/>
      <c r="EQ282" s="75"/>
      <c r="ER282" s="75"/>
      <c r="ES282" s="75"/>
      <c r="ET282" s="75"/>
      <c r="EU282" s="75"/>
      <c r="EV282" s="75"/>
      <c r="EW282" s="75"/>
      <c r="EX282" s="75"/>
      <c r="EY282" s="75"/>
      <c r="EZ282" s="75"/>
      <c r="FA282" s="75"/>
      <c r="FB282" s="75"/>
      <c r="FC282" s="75"/>
      <c r="FD282" s="75"/>
      <c r="FE282" s="75"/>
      <c r="FF282" s="75"/>
      <c r="FG282" s="75"/>
      <c r="FH282" s="75"/>
      <c r="FI282" s="75"/>
      <c r="FJ282" s="75"/>
      <c r="FK282" s="75"/>
      <c r="FL282" s="75"/>
      <c r="FM282" s="75"/>
      <c r="FN282" s="75"/>
      <c r="FO282" s="75"/>
      <c r="FP282" s="75"/>
      <c r="FQ282" s="75"/>
      <c r="FR282" s="75"/>
      <c r="FS282" s="75"/>
      <c r="FT282" s="75"/>
      <c r="FU282" s="75"/>
      <c r="FV282" s="75"/>
      <c r="FW282" s="75"/>
      <c r="FX282" s="75"/>
      <c r="FY282" s="75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  <c r="HE282" s="75"/>
      <c r="HF282" s="75"/>
      <c r="HG282" s="75"/>
      <c r="HH282" s="75"/>
      <c r="HI282" s="75"/>
      <c r="HJ282" s="75"/>
      <c r="HK282" s="75"/>
      <c r="HL282" s="75"/>
      <c r="HM282" s="75"/>
      <c r="HN282" s="75"/>
      <c r="HO282" s="75"/>
      <c r="HP282" s="75"/>
      <c r="HQ282" s="75"/>
      <c r="HR282" s="75"/>
      <c r="HS282" s="75"/>
      <c r="HT282" s="75"/>
      <c r="HU282" s="75"/>
      <c r="HV282" s="75"/>
    </row>
    <row r="283" spans="1:230" s="76" customFormat="1" ht="12.75">
      <c r="A283" s="228"/>
      <c r="B283" s="88" t="s">
        <v>2</v>
      </c>
      <c r="C283" s="117" t="s">
        <v>37</v>
      </c>
      <c r="D283" s="66"/>
      <c r="E283" s="67"/>
      <c r="F283" s="140">
        <f>+D283*E283</f>
        <v>0</v>
      </c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  <c r="CC283" s="75"/>
      <c r="CD283" s="75"/>
      <c r="CE283" s="75"/>
      <c r="CF283" s="75"/>
      <c r="CG283" s="75"/>
      <c r="CH283" s="75"/>
      <c r="CI283" s="75"/>
      <c r="CJ283" s="75"/>
      <c r="CK283" s="75"/>
      <c r="CL283" s="75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75"/>
      <c r="DB283" s="75"/>
      <c r="DC283" s="75"/>
      <c r="DD283" s="75"/>
      <c r="DE283" s="75"/>
      <c r="DF283" s="75"/>
      <c r="DG283" s="75"/>
      <c r="DH283" s="75"/>
      <c r="DI283" s="75"/>
      <c r="DJ283" s="75"/>
      <c r="DK283" s="75"/>
      <c r="DL283" s="75"/>
      <c r="DM283" s="75"/>
      <c r="DN283" s="75"/>
      <c r="DO283" s="75"/>
      <c r="DP283" s="75"/>
      <c r="DQ283" s="75"/>
      <c r="DR283" s="75"/>
      <c r="DS283" s="75"/>
      <c r="DT283" s="75"/>
      <c r="DU283" s="75"/>
      <c r="DV283" s="75"/>
      <c r="DW283" s="75"/>
      <c r="DX283" s="75"/>
      <c r="DY283" s="75"/>
      <c r="DZ283" s="75"/>
      <c r="EA283" s="75"/>
      <c r="EB283" s="75"/>
      <c r="EC283" s="75"/>
      <c r="ED283" s="75"/>
      <c r="EE283" s="75"/>
      <c r="EF283" s="75"/>
      <c r="EG283" s="75"/>
      <c r="EH283" s="75"/>
      <c r="EI283" s="75"/>
      <c r="EJ283" s="75"/>
      <c r="EK283" s="75"/>
      <c r="EL283" s="75"/>
      <c r="EM283" s="75"/>
      <c r="EN283" s="75"/>
      <c r="EO283" s="75"/>
      <c r="EP283" s="75"/>
      <c r="EQ283" s="75"/>
      <c r="ER283" s="75"/>
      <c r="ES283" s="75"/>
      <c r="ET283" s="75"/>
      <c r="EU283" s="75"/>
      <c r="EV283" s="75"/>
      <c r="EW283" s="75"/>
      <c r="EX283" s="75"/>
      <c r="EY283" s="75"/>
      <c r="EZ283" s="75"/>
      <c r="FA283" s="75"/>
      <c r="FB283" s="75"/>
      <c r="FC283" s="75"/>
      <c r="FD283" s="75"/>
      <c r="FE283" s="75"/>
      <c r="FF283" s="75"/>
      <c r="FG283" s="75"/>
      <c r="FH283" s="75"/>
      <c r="FI283" s="75"/>
      <c r="FJ283" s="75"/>
      <c r="FK283" s="75"/>
      <c r="FL283" s="75"/>
      <c r="FM283" s="75"/>
      <c r="FN283" s="75"/>
      <c r="FO283" s="75"/>
      <c r="FP283" s="75"/>
      <c r="FQ283" s="75"/>
      <c r="FR283" s="75"/>
      <c r="FS283" s="75"/>
      <c r="FT283" s="75"/>
      <c r="FU283" s="75"/>
      <c r="FV283" s="75"/>
      <c r="FW283" s="75"/>
      <c r="FX283" s="75"/>
      <c r="FY283" s="75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  <c r="HE283" s="75"/>
      <c r="HF283" s="75"/>
      <c r="HG283" s="75"/>
      <c r="HH283" s="75"/>
      <c r="HI283" s="75"/>
      <c r="HJ283" s="75"/>
      <c r="HK283" s="75"/>
      <c r="HL283" s="75"/>
      <c r="HM283" s="75"/>
      <c r="HN283" s="75"/>
      <c r="HO283" s="75"/>
      <c r="HP283" s="75"/>
      <c r="HQ283" s="75"/>
      <c r="HR283" s="75"/>
      <c r="HS283" s="75"/>
      <c r="HT283" s="75"/>
      <c r="HU283" s="75"/>
      <c r="HV283" s="75"/>
    </row>
    <row r="284" spans="1:230" s="76" customFormat="1" ht="12.75">
      <c r="A284" s="228"/>
      <c r="B284" s="88" t="s">
        <v>2</v>
      </c>
      <c r="C284" s="82" t="s">
        <v>38</v>
      </c>
      <c r="D284" s="66"/>
      <c r="E284" s="67"/>
      <c r="F284" s="140">
        <f t="shared" si="6"/>
        <v>0</v>
      </c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  <c r="CB284" s="75"/>
      <c r="CC284" s="75"/>
      <c r="CD284" s="75"/>
      <c r="CE284" s="75"/>
      <c r="CF284" s="75"/>
      <c r="CG284" s="75"/>
      <c r="CH284" s="75"/>
      <c r="CI284" s="75"/>
      <c r="CJ284" s="75"/>
      <c r="CK284" s="75"/>
      <c r="CL284" s="75"/>
      <c r="CM284" s="75"/>
      <c r="CN284" s="75"/>
      <c r="CO284" s="75"/>
      <c r="CP284" s="75"/>
      <c r="CQ284" s="75"/>
      <c r="CR284" s="75"/>
      <c r="CS284" s="75"/>
      <c r="CT284" s="75"/>
      <c r="CU284" s="75"/>
      <c r="CV284" s="75"/>
      <c r="CW284" s="75"/>
      <c r="CX284" s="75"/>
      <c r="CY284" s="75"/>
      <c r="CZ284" s="75"/>
      <c r="DA284" s="75"/>
      <c r="DB284" s="75"/>
      <c r="DC284" s="75"/>
      <c r="DD284" s="75"/>
      <c r="DE284" s="75"/>
      <c r="DF284" s="75"/>
      <c r="DG284" s="75"/>
      <c r="DH284" s="75"/>
      <c r="DI284" s="75"/>
      <c r="DJ284" s="75"/>
      <c r="DK284" s="75"/>
      <c r="DL284" s="75"/>
      <c r="DM284" s="75"/>
      <c r="DN284" s="75"/>
      <c r="DO284" s="75"/>
      <c r="DP284" s="75"/>
      <c r="DQ284" s="75"/>
      <c r="DR284" s="75"/>
      <c r="DS284" s="75"/>
      <c r="DT284" s="75"/>
      <c r="DU284" s="75"/>
      <c r="DV284" s="75"/>
      <c r="DW284" s="75"/>
      <c r="DX284" s="75"/>
      <c r="DY284" s="75"/>
      <c r="DZ284" s="75"/>
      <c r="EA284" s="75"/>
      <c r="EB284" s="75"/>
      <c r="EC284" s="75"/>
      <c r="ED284" s="75"/>
      <c r="EE284" s="75"/>
      <c r="EF284" s="75"/>
      <c r="EG284" s="75"/>
      <c r="EH284" s="75"/>
      <c r="EI284" s="75"/>
      <c r="EJ284" s="75"/>
      <c r="EK284" s="75"/>
      <c r="EL284" s="75"/>
      <c r="EM284" s="75"/>
      <c r="EN284" s="75"/>
      <c r="EO284" s="75"/>
      <c r="EP284" s="75"/>
      <c r="EQ284" s="75"/>
      <c r="ER284" s="75"/>
      <c r="ES284" s="75"/>
      <c r="ET284" s="75"/>
      <c r="EU284" s="75"/>
      <c r="EV284" s="75"/>
      <c r="EW284" s="75"/>
      <c r="EX284" s="75"/>
      <c r="EY284" s="75"/>
      <c r="EZ284" s="75"/>
      <c r="FA284" s="75"/>
      <c r="FB284" s="75"/>
      <c r="FC284" s="75"/>
      <c r="FD284" s="75"/>
      <c r="FE284" s="75"/>
      <c r="FF284" s="75"/>
      <c r="FG284" s="75"/>
      <c r="FH284" s="75"/>
      <c r="FI284" s="75"/>
      <c r="FJ284" s="75"/>
      <c r="FK284" s="75"/>
      <c r="FL284" s="75"/>
      <c r="FM284" s="75"/>
      <c r="FN284" s="75"/>
      <c r="FO284" s="75"/>
      <c r="FP284" s="75"/>
      <c r="FQ284" s="75"/>
      <c r="FR284" s="75"/>
      <c r="FS284" s="75"/>
      <c r="FT284" s="75"/>
      <c r="FU284" s="75"/>
      <c r="FV284" s="75"/>
      <c r="FW284" s="75"/>
      <c r="FX284" s="75"/>
      <c r="FY284" s="75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  <c r="HE284" s="75"/>
      <c r="HF284" s="75"/>
      <c r="HG284" s="75"/>
      <c r="HH284" s="75"/>
      <c r="HI284" s="75"/>
      <c r="HJ284" s="75"/>
      <c r="HK284" s="75"/>
      <c r="HL284" s="75"/>
      <c r="HM284" s="75"/>
      <c r="HN284" s="75"/>
      <c r="HO284" s="75"/>
      <c r="HP284" s="75"/>
      <c r="HQ284" s="75"/>
      <c r="HR284" s="75"/>
      <c r="HS284" s="75"/>
      <c r="HT284" s="75"/>
      <c r="HU284" s="75"/>
      <c r="HV284" s="75"/>
    </row>
    <row r="285" spans="1:230" s="76" customFormat="1" ht="12.75">
      <c r="A285" s="228"/>
      <c r="B285" s="88" t="s">
        <v>2</v>
      </c>
      <c r="C285" s="82" t="s">
        <v>449</v>
      </c>
      <c r="D285" s="66"/>
      <c r="E285" s="67"/>
      <c r="F285" s="140">
        <f t="shared" si="6"/>
        <v>0</v>
      </c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  <c r="CB285" s="75"/>
      <c r="CC285" s="75"/>
      <c r="CD285" s="75"/>
      <c r="CE285" s="75"/>
      <c r="CF285" s="75"/>
      <c r="CG285" s="75"/>
      <c r="CH285" s="75"/>
      <c r="CI285" s="75"/>
      <c r="CJ285" s="75"/>
      <c r="CK285" s="75"/>
      <c r="CL285" s="75"/>
      <c r="CM285" s="75"/>
      <c r="CN285" s="75"/>
      <c r="CO285" s="75"/>
      <c r="CP285" s="75"/>
      <c r="CQ285" s="75"/>
      <c r="CR285" s="75"/>
      <c r="CS285" s="75"/>
      <c r="CT285" s="75"/>
      <c r="CU285" s="75"/>
      <c r="CV285" s="75"/>
      <c r="CW285" s="75"/>
      <c r="CX285" s="75"/>
      <c r="CY285" s="75"/>
      <c r="CZ285" s="75"/>
      <c r="DA285" s="75"/>
      <c r="DB285" s="75"/>
      <c r="DC285" s="75"/>
      <c r="DD285" s="75"/>
      <c r="DE285" s="75"/>
      <c r="DF285" s="75"/>
      <c r="DG285" s="75"/>
      <c r="DH285" s="75"/>
      <c r="DI285" s="75"/>
      <c r="DJ285" s="75"/>
      <c r="DK285" s="75"/>
      <c r="DL285" s="75"/>
      <c r="DM285" s="75"/>
      <c r="DN285" s="75"/>
      <c r="DO285" s="75"/>
      <c r="DP285" s="75"/>
      <c r="DQ285" s="75"/>
      <c r="DR285" s="75"/>
      <c r="DS285" s="75"/>
      <c r="DT285" s="75"/>
      <c r="DU285" s="75"/>
      <c r="DV285" s="75"/>
      <c r="DW285" s="75"/>
      <c r="DX285" s="75"/>
      <c r="DY285" s="75"/>
      <c r="DZ285" s="75"/>
      <c r="EA285" s="75"/>
      <c r="EB285" s="75"/>
      <c r="EC285" s="75"/>
      <c r="ED285" s="75"/>
      <c r="EE285" s="75"/>
      <c r="EF285" s="75"/>
      <c r="EG285" s="75"/>
      <c r="EH285" s="75"/>
      <c r="EI285" s="75"/>
      <c r="EJ285" s="75"/>
      <c r="EK285" s="75"/>
      <c r="EL285" s="75"/>
      <c r="EM285" s="75"/>
      <c r="EN285" s="75"/>
      <c r="EO285" s="75"/>
      <c r="EP285" s="75"/>
      <c r="EQ285" s="75"/>
      <c r="ER285" s="75"/>
      <c r="ES285" s="75"/>
      <c r="ET285" s="75"/>
      <c r="EU285" s="75"/>
      <c r="EV285" s="75"/>
      <c r="EW285" s="75"/>
      <c r="EX285" s="75"/>
      <c r="EY285" s="75"/>
      <c r="EZ285" s="75"/>
      <c r="FA285" s="75"/>
      <c r="FB285" s="75"/>
      <c r="FC285" s="75"/>
      <c r="FD285" s="75"/>
      <c r="FE285" s="75"/>
      <c r="FF285" s="75"/>
      <c r="FG285" s="75"/>
      <c r="FH285" s="75"/>
      <c r="FI285" s="75"/>
      <c r="FJ285" s="75"/>
      <c r="FK285" s="75"/>
      <c r="FL285" s="75"/>
      <c r="FM285" s="75"/>
      <c r="FN285" s="75"/>
      <c r="FO285" s="75"/>
      <c r="FP285" s="75"/>
      <c r="FQ285" s="75"/>
      <c r="FR285" s="75"/>
      <c r="FS285" s="75"/>
      <c r="FT285" s="75"/>
      <c r="FU285" s="75"/>
      <c r="FV285" s="75"/>
      <c r="FW285" s="75"/>
      <c r="FX285" s="75"/>
      <c r="FY285" s="75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  <c r="HE285" s="75"/>
      <c r="HF285" s="75"/>
      <c r="HG285" s="75"/>
      <c r="HH285" s="75"/>
      <c r="HI285" s="75"/>
      <c r="HJ285" s="75"/>
      <c r="HK285" s="75"/>
      <c r="HL285" s="75"/>
      <c r="HM285" s="75"/>
      <c r="HN285" s="75"/>
      <c r="HO285" s="75"/>
      <c r="HP285" s="75"/>
      <c r="HQ285" s="75"/>
      <c r="HR285" s="75"/>
      <c r="HS285" s="75"/>
      <c r="HT285" s="75"/>
      <c r="HU285" s="75"/>
      <c r="HV285" s="75"/>
    </row>
    <row r="286" spans="1:230" s="76" customFormat="1" ht="12.75">
      <c r="A286" s="228"/>
      <c r="B286" s="88" t="s">
        <v>2</v>
      </c>
      <c r="C286" s="117" t="s">
        <v>39</v>
      </c>
      <c r="D286" s="66"/>
      <c r="E286" s="67"/>
      <c r="F286" s="140">
        <f t="shared" si="6"/>
        <v>0</v>
      </c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  <c r="CC286" s="75"/>
      <c r="CD286" s="75"/>
      <c r="CE286" s="75"/>
      <c r="CF286" s="75"/>
      <c r="CG286" s="75"/>
      <c r="CH286" s="75"/>
      <c r="CI286" s="75"/>
      <c r="CJ286" s="75"/>
      <c r="CK286" s="75"/>
      <c r="CL286" s="75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  <c r="CZ286" s="75"/>
      <c r="DA286" s="75"/>
      <c r="DB286" s="75"/>
      <c r="DC286" s="75"/>
      <c r="DD286" s="75"/>
      <c r="DE286" s="75"/>
      <c r="DF286" s="75"/>
      <c r="DG286" s="75"/>
      <c r="DH286" s="75"/>
      <c r="DI286" s="75"/>
      <c r="DJ286" s="75"/>
      <c r="DK286" s="75"/>
      <c r="DL286" s="75"/>
      <c r="DM286" s="75"/>
      <c r="DN286" s="75"/>
      <c r="DO286" s="75"/>
      <c r="DP286" s="75"/>
      <c r="DQ286" s="75"/>
      <c r="DR286" s="75"/>
      <c r="DS286" s="75"/>
      <c r="DT286" s="75"/>
      <c r="DU286" s="75"/>
      <c r="DV286" s="75"/>
      <c r="DW286" s="75"/>
      <c r="DX286" s="75"/>
      <c r="DY286" s="75"/>
      <c r="DZ286" s="75"/>
      <c r="EA286" s="75"/>
      <c r="EB286" s="75"/>
      <c r="EC286" s="75"/>
      <c r="ED286" s="75"/>
      <c r="EE286" s="75"/>
      <c r="EF286" s="75"/>
      <c r="EG286" s="75"/>
      <c r="EH286" s="75"/>
      <c r="EI286" s="75"/>
      <c r="EJ286" s="75"/>
      <c r="EK286" s="75"/>
      <c r="EL286" s="75"/>
      <c r="EM286" s="75"/>
      <c r="EN286" s="75"/>
      <c r="EO286" s="75"/>
      <c r="EP286" s="75"/>
      <c r="EQ286" s="75"/>
      <c r="ER286" s="75"/>
      <c r="ES286" s="75"/>
      <c r="ET286" s="75"/>
      <c r="EU286" s="75"/>
      <c r="EV286" s="75"/>
      <c r="EW286" s="75"/>
      <c r="EX286" s="75"/>
      <c r="EY286" s="75"/>
      <c r="EZ286" s="75"/>
      <c r="FA286" s="75"/>
      <c r="FB286" s="75"/>
      <c r="FC286" s="75"/>
      <c r="FD286" s="75"/>
      <c r="FE286" s="75"/>
      <c r="FF286" s="75"/>
      <c r="FG286" s="75"/>
      <c r="FH286" s="75"/>
      <c r="FI286" s="75"/>
      <c r="FJ286" s="75"/>
      <c r="FK286" s="75"/>
      <c r="FL286" s="75"/>
      <c r="FM286" s="75"/>
      <c r="FN286" s="75"/>
      <c r="FO286" s="75"/>
      <c r="FP286" s="75"/>
      <c r="FQ286" s="75"/>
      <c r="FR286" s="75"/>
      <c r="FS286" s="75"/>
      <c r="FT286" s="75"/>
      <c r="FU286" s="75"/>
      <c r="FV286" s="75"/>
      <c r="FW286" s="75"/>
      <c r="FX286" s="75"/>
      <c r="FY286" s="75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  <c r="HE286" s="75"/>
      <c r="HF286" s="75"/>
      <c r="HG286" s="75"/>
      <c r="HH286" s="75"/>
      <c r="HI286" s="75"/>
      <c r="HJ286" s="75"/>
      <c r="HK286" s="75"/>
      <c r="HL286" s="75"/>
      <c r="HM286" s="75"/>
      <c r="HN286" s="75"/>
      <c r="HO286" s="75"/>
      <c r="HP286" s="75"/>
      <c r="HQ286" s="75"/>
      <c r="HR286" s="75"/>
      <c r="HS286" s="75"/>
      <c r="HT286" s="75"/>
      <c r="HU286" s="75"/>
      <c r="HV286" s="75"/>
    </row>
    <row r="287" spans="1:230" s="76" customFormat="1" ht="12.75">
      <c r="A287" s="228"/>
      <c r="B287" s="88" t="s">
        <v>2</v>
      </c>
      <c r="C287" s="117" t="s">
        <v>40</v>
      </c>
      <c r="D287" s="66"/>
      <c r="E287" s="67"/>
      <c r="F287" s="140">
        <f t="shared" si="6"/>
        <v>0</v>
      </c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  <c r="CG287" s="75"/>
      <c r="CH287" s="75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5"/>
      <c r="DB287" s="75"/>
      <c r="DC287" s="75"/>
      <c r="DD287" s="75"/>
      <c r="DE287" s="75"/>
      <c r="DF287" s="75"/>
      <c r="DG287" s="75"/>
      <c r="DH287" s="75"/>
      <c r="DI287" s="75"/>
      <c r="DJ287" s="75"/>
      <c r="DK287" s="75"/>
      <c r="DL287" s="75"/>
      <c r="DM287" s="75"/>
      <c r="DN287" s="75"/>
      <c r="DO287" s="75"/>
      <c r="DP287" s="75"/>
      <c r="DQ287" s="75"/>
      <c r="DR287" s="75"/>
      <c r="DS287" s="75"/>
      <c r="DT287" s="75"/>
      <c r="DU287" s="75"/>
      <c r="DV287" s="75"/>
      <c r="DW287" s="75"/>
      <c r="DX287" s="75"/>
      <c r="DY287" s="75"/>
      <c r="DZ287" s="75"/>
      <c r="EA287" s="75"/>
      <c r="EB287" s="75"/>
      <c r="EC287" s="75"/>
      <c r="ED287" s="75"/>
      <c r="EE287" s="75"/>
      <c r="EF287" s="75"/>
      <c r="EG287" s="75"/>
      <c r="EH287" s="75"/>
      <c r="EI287" s="75"/>
      <c r="EJ287" s="75"/>
      <c r="EK287" s="75"/>
      <c r="EL287" s="75"/>
      <c r="EM287" s="75"/>
      <c r="EN287" s="75"/>
      <c r="EO287" s="75"/>
      <c r="EP287" s="75"/>
      <c r="EQ287" s="75"/>
      <c r="ER287" s="75"/>
      <c r="ES287" s="75"/>
      <c r="ET287" s="75"/>
      <c r="EU287" s="75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75"/>
      <c r="FQ287" s="75"/>
      <c r="FR287" s="75"/>
      <c r="FS287" s="75"/>
      <c r="FT287" s="75"/>
      <c r="FU287" s="75"/>
      <c r="FV287" s="75"/>
      <c r="FW287" s="75"/>
      <c r="FX287" s="75"/>
      <c r="FY287" s="75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  <c r="HE287" s="75"/>
      <c r="HF287" s="75"/>
      <c r="HG287" s="75"/>
      <c r="HH287" s="75"/>
      <c r="HI287" s="75"/>
      <c r="HJ287" s="75"/>
      <c r="HK287" s="75"/>
      <c r="HL287" s="75"/>
      <c r="HM287" s="75"/>
      <c r="HN287" s="75"/>
      <c r="HO287" s="75"/>
      <c r="HP287" s="75"/>
      <c r="HQ287" s="75"/>
      <c r="HR287" s="75"/>
      <c r="HS287" s="75"/>
      <c r="HT287" s="75"/>
      <c r="HU287" s="75"/>
      <c r="HV287" s="75"/>
    </row>
    <row r="288" spans="1:230" s="76" customFormat="1" ht="12.75">
      <c r="A288" s="228"/>
      <c r="B288" s="88" t="s">
        <v>2</v>
      </c>
      <c r="C288" s="82" t="s">
        <v>41</v>
      </c>
      <c r="D288" s="66"/>
      <c r="E288" s="67"/>
      <c r="F288" s="140">
        <f t="shared" si="6"/>
        <v>0</v>
      </c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  <c r="CC288" s="75"/>
      <c r="CD288" s="75"/>
      <c r="CE288" s="75"/>
      <c r="CF288" s="75"/>
      <c r="CG288" s="75"/>
      <c r="CH288" s="75"/>
      <c r="CI288" s="75"/>
      <c r="CJ288" s="75"/>
      <c r="CK288" s="75"/>
      <c r="CL288" s="75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75"/>
      <c r="DB288" s="75"/>
      <c r="DC288" s="75"/>
      <c r="DD288" s="75"/>
      <c r="DE288" s="75"/>
      <c r="DF288" s="75"/>
      <c r="DG288" s="75"/>
      <c r="DH288" s="75"/>
      <c r="DI288" s="75"/>
      <c r="DJ288" s="75"/>
      <c r="DK288" s="75"/>
      <c r="DL288" s="75"/>
      <c r="DM288" s="75"/>
      <c r="DN288" s="75"/>
      <c r="DO288" s="75"/>
      <c r="DP288" s="75"/>
      <c r="DQ288" s="75"/>
      <c r="DR288" s="75"/>
      <c r="DS288" s="75"/>
      <c r="DT288" s="75"/>
      <c r="DU288" s="75"/>
      <c r="DV288" s="75"/>
      <c r="DW288" s="75"/>
      <c r="DX288" s="75"/>
      <c r="DY288" s="75"/>
      <c r="DZ288" s="75"/>
      <c r="EA288" s="75"/>
      <c r="EB288" s="75"/>
      <c r="EC288" s="75"/>
      <c r="ED288" s="75"/>
      <c r="EE288" s="75"/>
      <c r="EF288" s="75"/>
      <c r="EG288" s="75"/>
      <c r="EH288" s="75"/>
      <c r="EI288" s="75"/>
      <c r="EJ288" s="75"/>
      <c r="EK288" s="75"/>
      <c r="EL288" s="75"/>
      <c r="EM288" s="75"/>
      <c r="EN288" s="75"/>
      <c r="EO288" s="75"/>
      <c r="EP288" s="75"/>
      <c r="EQ288" s="75"/>
      <c r="ER288" s="75"/>
      <c r="ES288" s="75"/>
      <c r="ET288" s="75"/>
      <c r="EU288" s="75"/>
      <c r="EV288" s="75"/>
      <c r="EW288" s="75"/>
      <c r="EX288" s="75"/>
      <c r="EY288" s="75"/>
      <c r="EZ288" s="75"/>
      <c r="FA288" s="75"/>
      <c r="FB288" s="75"/>
      <c r="FC288" s="75"/>
      <c r="FD288" s="75"/>
      <c r="FE288" s="75"/>
      <c r="FF288" s="75"/>
      <c r="FG288" s="75"/>
      <c r="FH288" s="75"/>
      <c r="FI288" s="75"/>
      <c r="FJ288" s="75"/>
      <c r="FK288" s="75"/>
      <c r="FL288" s="75"/>
      <c r="FM288" s="75"/>
      <c r="FN288" s="75"/>
      <c r="FO288" s="75"/>
      <c r="FP288" s="75"/>
      <c r="FQ288" s="75"/>
      <c r="FR288" s="75"/>
      <c r="FS288" s="75"/>
      <c r="FT288" s="75"/>
      <c r="FU288" s="75"/>
      <c r="FV288" s="75"/>
      <c r="FW288" s="75"/>
      <c r="FX288" s="75"/>
      <c r="FY288" s="75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  <c r="HE288" s="75"/>
      <c r="HF288" s="75"/>
      <c r="HG288" s="75"/>
      <c r="HH288" s="75"/>
      <c r="HI288" s="75"/>
      <c r="HJ288" s="75"/>
      <c r="HK288" s="75"/>
      <c r="HL288" s="75"/>
      <c r="HM288" s="75"/>
      <c r="HN288" s="75"/>
      <c r="HO288" s="75"/>
      <c r="HP288" s="75"/>
      <c r="HQ288" s="75"/>
      <c r="HR288" s="75"/>
      <c r="HS288" s="75"/>
      <c r="HT288" s="75"/>
      <c r="HU288" s="75"/>
      <c r="HV288" s="75"/>
    </row>
    <row r="289" spans="1:230" s="76" customFormat="1" ht="12.75">
      <c r="A289" s="228"/>
      <c r="B289" s="88" t="s">
        <v>2</v>
      </c>
      <c r="C289" s="117" t="s">
        <v>450</v>
      </c>
      <c r="D289" s="66"/>
      <c r="E289" s="67"/>
      <c r="F289" s="140">
        <f t="shared" si="6"/>
        <v>0</v>
      </c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  <c r="CF289" s="75"/>
      <c r="CG289" s="75"/>
      <c r="CH289" s="75"/>
      <c r="CI289" s="75"/>
      <c r="CJ289" s="75"/>
      <c r="CK289" s="75"/>
      <c r="CL289" s="75"/>
      <c r="CM289" s="75"/>
      <c r="CN289" s="75"/>
      <c r="CO289" s="75"/>
      <c r="CP289" s="75"/>
      <c r="CQ289" s="75"/>
      <c r="CR289" s="75"/>
      <c r="CS289" s="75"/>
      <c r="CT289" s="75"/>
      <c r="CU289" s="75"/>
      <c r="CV289" s="75"/>
      <c r="CW289" s="75"/>
      <c r="CX289" s="75"/>
      <c r="CY289" s="75"/>
      <c r="CZ289" s="75"/>
      <c r="DA289" s="75"/>
      <c r="DB289" s="75"/>
      <c r="DC289" s="75"/>
      <c r="DD289" s="75"/>
      <c r="DE289" s="75"/>
      <c r="DF289" s="75"/>
      <c r="DG289" s="75"/>
      <c r="DH289" s="75"/>
      <c r="DI289" s="75"/>
      <c r="DJ289" s="75"/>
      <c r="DK289" s="75"/>
      <c r="DL289" s="75"/>
      <c r="DM289" s="75"/>
      <c r="DN289" s="75"/>
      <c r="DO289" s="75"/>
      <c r="DP289" s="75"/>
      <c r="DQ289" s="75"/>
      <c r="DR289" s="75"/>
      <c r="DS289" s="75"/>
      <c r="DT289" s="75"/>
      <c r="DU289" s="75"/>
      <c r="DV289" s="75"/>
      <c r="DW289" s="75"/>
      <c r="DX289" s="75"/>
      <c r="DY289" s="75"/>
      <c r="DZ289" s="75"/>
      <c r="EA289" s="75"/>
      <c r="EB289" s="75"/>
      <c r="EC289" s="75"/>
      <c r="ED289" s="75"/>
      <c r="EE289" s="75"/>
      <c r="EF289" s="75"/>
      <c r="EG289" s="75"/>
      <c r="EH289" s="75"/>
      <c r="EI289" s="75"/>
      <c r="EJ289" s="75"/>
      <c r="EK289" s="75"/>
      <c r="EL289" s="75"/>
      <c r="EM289" s="75"/>
      <c r="EN289" s="75"/>
      <c r="EO289" s="75"/>
      <c r="EP289" s="75"/>
      <c r="EQ289" s="75"/>
      <c r="ER289" s="75"/>
      <c r="ES289" s="75"/>
      <c r="ET289" s="75"/>
      <c r="EU289" s="75"/>
      <c r="EV289" s="75"/>
      <c r="EW289" s="75"/>
      <c r="EX289" s="75"/>
      <c r="EY289" s="75"/>
      <c r="EZ289" s="75"/>
      <c r="FA289" s="75"/>
      <c r="FB289" s="75"/>
      <c r="FC289" s="75"/>
      <c r="FD289" s="75"/>
      <c r="FE289" s="75"/>
      <c r="FF289" s="75"/>
      <c r="FG289" s="75"/>
      <c r="FH289" s="75"/>
      <c r="FI289" s="75"/>
      <c r="FJ289" s="75"/>
      <c r="FK289" s="75"/>
      <c r="FL289" s="75"/>
      <c r="FM289" s="75"/>
      <c r="FN289" s="75"/>
      <c r="FO289" s="75"/>
      <c r="FP289" s="75"/>
      <c r="FQ289" s="75"/>
      <c r="FR289" s="75"/>
      <c r="FS289" s="75"/>
      <c r="FT289" s="75"/>
      <c r="FU289" s="75"/>
      <c r="FV289" s="75"/>
      <c r="FW289" s="75"/>
      <c r="FX289" s="75"/>
      <c r="FY289" s="75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  <c r="HE289" s="75"/>
      <c r="HF289" s="75"/>
      <c r="HG289" s="75"/>
      <c r="HH289" s="75"/>
      <c r="HI289" s="75"/>
      <c r="HJ289" s="75"/>
      <c r="HK289" s="75"/>
      <c r="HL289" s="75"/>
      <c r="HM289" s="75"/>
      <c r="HN289" s="75"/>
      <c r="HO289" s="75"/>
      <c r="HP289" s="75"/>
      <c r="HQ289" s="75"/>
      <c r="HR289" s="75"/>
      <c r="HS289" s="75"/>
      <c r="HT289" s="75"/>
      <c r="HU289" s="75"/>
      <c r="HV289" s="75"/>
    </row>
    <row r="290" spans="1:230" s="76" customFormat="1" ht="12.75">
      <c r="A290" s="228"/>
      <c r="B290" s="88" t="s">
        <v>2</v>
      </c>
      <c r="C290" s="82" t="s">
        <v>456</v>
      </c>
      <c r="D290" s="66"/>
      <c r="E290" s="67"/>
      <c r="F290" s="140">
        <f t="shared" si="6"/>
        <v>0</v>
      </c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  <c r="CC290" s="75"/>
      <c r="CD290" s="75"/>
      <c r="CE290" s="75"/>
      <c r="CF290" s="75"/>
      <c r="CG290" s="75"/>
      <c r="CH290" s="75"/>
      <c r="CI290" s="75"/>
      <c r="CJ290" s="75"/>
      <c r="CK290" s="75"/>
      <c r="CL290" s="75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  <c r="CZ290" s="75"/>
      <c r="DA290" s="75"/>
      <c r="DB290" s="75"/>
      <c r="DC290" s="75"/>
      <c r="DD290" s="75"/>
      <c r="DE290" s="75"/>
      <c r="DF290" s="75"/>
      <c r="DG290" s="75"/>
      <c r="DH290" s="75"/>
      <c r="DI290" s="75"/>
      <c r="DJ290" s="75"/>
      <c r="DK290" s="75"/>
      <c r="DL290" s="75"/>
      <c r="DM290" s="75"/>
      <c r="DN290" s="75"/>
      <c r="DO290" s="75"/>
      <c r="DP290" s="75"/>
      <c r="DQ290" s="75"/>
      <c r="DR290" s="75"/>
      <c r="DS290" s="75"/>
      <c r="DT290" s="75"/>
      <c r="DU290" s="75"/>
      <c r="DV290" s="75"/>
      <c r="DW290" s="75"/>
      <c r="DX290" s="75"/>
      <c r="DY290" s="75"/>
      <c r="DZ290" s="75"/>
      <c r="EA290" s="75"/>
      <c r="EB290" s="75"/>
      <c r="EC290" s="75"/>
      <c r="ED290" s="75"/>
      <c r="EE290" s="75"/>
      <c r="EF290" s="75"/>
      <c r="EG290" s="75"/>
      <c r="EH290" s="75"/>
      <c r="EI290" s="75"/>
      <c r="EJ290" s="75"/>
      <c r="EK290" s="75"/>
      <c r="EL290" s="75"/>
      <c r="EM290" s="75"/>
      <c r="EN290" s="75"/>
      <c r="EO290" s="75"/>
      <c r="EP290" s="75"/>
      <c r="EQ290" s="75"/>
      <c r="ER290" s="75"/>
      <c r="ES290" s="75"/>
      <c r="ET290" s="75"/>
      <c r="EU290" s="75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  <c r="FH290" s="75"/>
      <c r="FI290" s="75"/>
      <c r="FJ290" s="75"/>
      <c r="FK290" s="75"/>
      <c r="FL290" s="75"/>
      <c r="FM290" s="75"/>
      <c r="FN290" s="75"/>
      <c r="FO290" s="75"/>
      <c r="FP290" s="75"/>
      <c r="FQ290" s="75"/>
      <c r="FR290" s="75"/>
      <c r="FS290" s="75"/>
      <c r="FT290" s="75"/>
      <c r="FU290" s="75"/>
      <c r="FV290" s="75"/>
      <c r="FW290" s="75"/>
      <c r="FX290" s="75"/>
      <c r="FY290" s="75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  <c r="HE290" s="75"/>
      <c r="HF290" s="75"/>
      <c r="HG290" s="75"/>
      <c r="HH290" s="75"/>
      <c r="HI290" s="75"/>
      <c r="HJ290" s="75"/>
      <c r="HK290" s="75"/>
      <c r="HL290" s="75"/>
      <c r="HM290" s="75"/>
      <c r="HN290" s="75"/>
      <c r="HO290" s="75"/>
      <c r="HP290" s="75"/>
      <c r="HQ290" s="75"/>
      <c r="HR290" s="75"/>
      <c r="HS290" s="75"/>
      <c r="HT290" s="75"/>
      <c r="HU290" s="75"/>
      <c r="HV290" s="75"/>
    </row>
    <row r="291" spans="1:230" s="76" customFormat="1" ht="12.75">
      <c r="A291" s="228"/>
      <c r="B291" s="88" t="s">
        <v>2</v>
      </c>
      <c r="C291" s="117" t="s">
        <v>42</v>
      </c>
      <c r="D291" s="66"/>
      <c r="E291" s="67"/>
      <c r="F291" s="140">
        <f t="shared" si="6"/>
        <v>0</v>
      </c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  <c r="CB291" s="75"/>
      <c r="CC291" s="75"/>
      <c r="CD291" s="75"/>
      <c r="CE291" s="75"/>
      <c r="CF291" s="75"/>
      <c r="CG291" s="75"/>
      <c r="CH291" s="75"/>
      <c r="CI291" s="75"/>
      <c r="CJ291" s="75"/>
      <c r="CK291" s="75"/>
      <c r="CL291" s="75"/>
      <c r="CM291" s="75"/>
      <c r="CN291" s="75"/>
      <c r="CO291" s="75"/>
      <c r="CP291" s="75"/>
      <c r="CQ291" s="75"/>
      <c r="CR291" s="75"/>
      <c r="CS291" s="75"/>
      <c r="CT291" s="75"/>
      <c r="CU291" s="75"/>
      <c r="CV291" s="75"/>
      <c r="CW291" s="75"/>
      <c r="CX291" s="75"/>
      <c r="CY291" s="75"/>
      <c r="CZ291" s="75"/>
      <c r="DA291" s="75"/>
      <c r="DB291" s="75"/>
      <c r="DC291" s="75"/>
      <c r="DD291" s="75"/>
      <c r="DE291" s="75"/>
      <c r="DF291" s="75"/>
      <c r="DG291" s="75"/>
      <c r="DH291" s="75"/>
      <c r="DI291" s="75"/>
      <c r="DJ291" s="75"/>
      <c r="DK291" s="75"/>
      <c r="DL291" s="75"/>
      <c r="DM291" s="75"/>
      <c r="DN291" s="75"/>
      <c r="DO291" s="75"/>
      <c r="DP291" s="75"/>
      <c r="DQ291" s="75"/>
      <c r="DR291" s="75"/>
      <c r="DS291" s="75"/>
      <c r="DT291" s="75"/>
      <c r="DU291" s="75"/>
      <c r="DV291" s="75"/>
      <c r="DW291" s="75"/>
      <c r="DX291" s="75"/>
      <c r="DY291" s="75"/>
      <c r="DZ291" s="75"/>
      <c r="EA291" s="75"/>
      <c r="EB291" s="75"/>
      <c r="EC291" s="75"/>
      <c r="ED291" s="75"/>
      <c r="EE291" s="75"/>
      <c r="EF291" s="75"/>
      <c r="EG291" s="75"/>
      <c r="EH291" s="75"/>
      <c r="EI291" s="75"/>
      <c r="EJ291" s="75"/>
      <c r="EK291" s="75"/>
      <c r="EL291" s="75"/>
      <c r="EM291" s="75"/>
      <c r="EN291" s="75"/>
      <c r="EO291" s="75"/>
      <c r="EP291" s="75"/>
      <c r="EQ291" s="75"/>
      <c r="ER291" s="75"/>
      <c r="ES291" s="75"/>
      <c r="ET291" s="75"/>
      <c r="EU291" s="75"/>
      <c r="EV291" s="75"/>
      <c r="EW291" s="75"/>
      <c r="EX291" s="75"/>
      <c r="EY291" s="75"/>
      <c r="EZ291" s="75"/>
      <c r="FA291" s="75"/>
      <c r="FB291" s="75"/>
      <c r="FC291" s="75"/>
      <c r="FD291" s="75"/>
      <c r="FE291" s="75"/>
      <c r="FF291" s="75"/>
      <c r="FG291" s="75"/>
      <c r="FH291" s="75"/>
      <c r="FI291" s="75"/>
      <c r="FJ291" s="75"/>
      <c r="FK291" s="75"/>
      <c r="FL291" s="75"/>
      <c r="FM291" s="75"/>
      <c r="FN291" s="75"/>
      <c r="FO291" s="75"/>
      <c r="FP291" s="75"/>
      <c r="FQ291" s="75"/>
      <c r="FR291" s="75"/>
      <c r="FS291" s="75"/>
      <c r="FT291" s="75"/>
      <c r="FU291" s="75"/>
      <c r="FV291" s="75"/>
      <c r="FW291" s="75"/>
      <c r="FX291" s="75"/>
      <c r="FY291" s="75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  <c r="HE291" s="75"/>
      <c r="HF291" s="75"/>
      <c r="HG291" s="75"/>
      <c r="HH291" s="75"/>
      <c r="HI291" s="75"/>
      <c r="HJ291" s="75"/>
      <c r="HK291" s="75"/>
      <c r="HL291" s="75"/>
      <c r="HM291" s="75"/>
      <c r="HN291" s="75"/>
      <c r="HO291" s="75"/>
      <c r="HP291" s="75"/>
      <c r="HQ291" s="75"/>
      <c r="HR291" s="75"/>
      <c r="HS291" s="75"/>
      <c r="HT291" s="75"/>
      <c r="HU291" s="75"/>
      <c r="HV291" s="75"/>
    </row>
    <row r="292" spans="1:230" s="76" customFormat="1" ht="12.75">
      <c r="A292" s="228"/>
      <c r="B292" s="88" t="s">
        <v>2</v>
      </c>
      <c r="C292" s="117" t="s">
        <v>455</v>
      </c>
      <c r="D292" s="66"/>
      <c r="E292" s="67"/>
      <c r="F292" s="140">
        <f>+D292*E292</f>
        <v>0</v>
      </c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  <c r="CF292" s="75"/>
      <c r="CG292" s="75"/>
      <c r="CH292" s="75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75"/>
      <c r="DB292" s="75"/>
      <c r="DC292" s="75"/>
      <c r="DD292" s="75"/>
      <c r="DE292" s="75"/>
      <c r="DF292" s="75"/>
      <c r="DG292" s="75"/>
      <c r="DH292" s="75"/>
      <c r="DI292" s="75"/>
      <c r="DJ292" s="75"/>
      <c r="DK292" s="75"/>
      <c r="DL292" s="75"/>
      <c r="DM292" s="75"/>
      <c r="DN292" s="75"/>
      <c r="DO292" s="75"/>
      <c r="DP292" s="75"/>
      <c r="DQ292" s="75"/>
      <c r="DR292" s="75"/>
      <c r="DS292" s="75"/>
      <c r="DT292" s="75"/>
      <c r="DU292" s="75"/>
      <c r="DV292" s="75"/>
      <c r="DW292" s="75"/>
      <c r="DX292" s="75"/>
      <c r="DY292" s="75"/>
      <c r="DZ292" s="75"/>
      <c r="EA292" s="75"/>
      <c r="EB292" s="75"/>
      <c r="EC292" s="75"/>
      <c r="ED292" s="75"/>
      <c r="EE292" s="75"/>
      <c r="EF292" s="75"/>
      <c r="EG292" s="75"/>
      <c r="EH292" s="75"/>
      <c r="EI292" s="75"/>
      <c r="EJ292" s="75"/>
      <c r="EK292" s="75"/>
      <c r="EL292" s="75"/>
      <c r="EM292" s="75"/>
      <c r="EN292" s="75"/>
      <c r="EO292" s="75"/>
      <c r="EP292" s="75"/>
      <c r="EQ292" s="75"/>
      <c r="ER292" s="75"/>
      <c r="ES292" s="75"/>
      <c r="ET292" s="75"/>
      <c r="EU292" s="75"/>
      <c r="EV292" s="75"/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5"/>
      <c r="FK292" s="75"/>
      <c r="FL292" s="75"/>
      <c r="FM292" s="75"/>
      <c r="FN292" s="75"/>
      <c r="FO292" s="75"/>
      <c r="FP292" s="75"/>
      <c r="FQ292" s="75"/>
      <c r="FR292" s="75"/>
      <c r="FS292" s="75"/>
      <c r="FT292" s="75"/>
      <c r="FU292" s="75"/>
      <c r="FV292" s="75"/>
      <c r="FW292" s="75"/>
      <c r="FX292" s="75"/>
      <c r="FY292" s="75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  <c r="HE292" s="75"/>
      <c r="HF292" s="75"/>
      <c r="HG292" s="75"/>
      <c r="HH292" s="75"/>
      <c r="HI292" s="75"/>
      <c r="HJ292" s="75"/>
      <c r="HK292" s="75"/>
      <c r="HL292" s="75"/>
      <c r="HM292" s="75"/>
      <c r="HN292" s="75"/>
      <c r="HO292" s="75"/>
      <c r="HP292" s="75"/>
      <c r="HQ292" s="75"/>
      <c r="HR292" s="75"/>
      <c r="HS292" s="75"/>
      <c r="HT292" s="75"/>
      <c r="HU292" s="75"/>
      <c r="HV292" s="75"/>
    </row>
    <row r="293" spans="1:230" s="76" customFormat="1" ht="12.75">
      <c r="A293" s="228"/>
      <c r="B293" s="88" t="s">
        <v>2</v>
      </c>
      <c r="C293" s="82" t="s">
        <v>451</v>
      </c>
      <c r="D293" s="66"/>
      <c r="E293" s="67"/>
      <c r="F293" s="140">
        <f t="shared" si="6"/>
        <v>0</v>
      </c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  <c r="CC293" s="75"/>
      <c r="CD293" s="75"/>
      <c r="CE293" s="75"/>
      <c r="CF293" s="75"/>
      <c r="CG293" s="75"/>
      <c r="CH293" s="75"/>
      <c r="CI293" s="75"/>
      <c r="CJ293" s="75"/>
      <c r="CK293" s="75"/>
      <c r="CL293" s="75"/>
      <c r="CM293" s="75"/>
      <c r="CN293" s="75"/>
      <c r="CO293" s="75"/>
      <c r="CP293" s="75"/>
      <c r="CQ293" s="75"/>
      <c r="CR293" s="75"/>
      <c r="CS293" s="75"/>
      <c r="CT293" s="75"/>
      <c r="CU293" s="75"/>
      <c r="CV293" s="75"/>
      <c r="CW293" s="75"/>
      <c r="CX293" s="75"/>
      <c r="CY293" s="75"/>
      <c r="CZ293" s="75"/>
      <c r="DA293" s="75"/>
      <c r="DB293" s="75"/>
      <c r="DC293" s="75"/>
      <c r="DD293" s="75"/>
      <c r="DE293" s="75"/>
      <c r="DF293" s="75"/>
      <c r="DG293" s="75"/>
      <c r="DH293" s="75"/>
      <c r="DI293" s="75"/>
      <c r="DJ293" s="75"/>
      <c r="DK293" s="75"/>
      <c r="DL293" s="75"/>
      <c r="DM293" s="75"/>
      <c r="DN293" s="75"/>
      <c r="DO293" s="75"/>
      <c r="DP293" s="75"/>
      <c r="DQ293" s="75"/>
      <c r="DR293" s="75"/>
      <c r="DS293" s="75"/>
      <c r="DT293" s="75"/>
      <c r="DU293" s="75"/>
      <c r="DV293" s="75"/>
      <c r="DW293" s="75"/>
      <c r="DX293" s="75"/>
      <c r="DY293" s="75"/>
      <c r="DZ293" s="75"/>
      <c r="EA293" s="75"/>
      <c r="EB293" s="75"/>
      <c r="EC293" s="75"/>
      <c r="ED293" s="75"/>
      <c r="EE293" s="75"/>
      <c r="EF293" s="75"/>
      <c r="EG293" s="75"/>
      <c r="EH293" s="75"/>
      <c r="EI293" s="75"/>
      <c r="EJ293" s="75"/>
      <c r="EK293" s="75"/>
      <c r="EL293" s="75"/>
      <c r="EM293" s="75"/>
      <c r="EN293" s="75"/>
      <c r="EO293" s="75"/>
      <c r="EP293" s="75"/>
      <c r="EQ293" s="75"/>
      <c r="ER293" s="75"/>
      <c r="ES293" s="75"/>
      <c r="ET293" s="75"/>
      <c r="EU293" s="75"/>
      <c r="EV293" s="75"/>
      <c r="EW293" s="75"/>
      <c r="EX293" s="75"/>
      <c r="EY293" s="75"/>
      <c r="EZ293" s="75"/>
      <c r="FA293" s="75"/>
      <c r="FB293" s="75"/>
      <c r="FC293" s="75"/>
      <c r="FD293" s="75"/>
      <c r="FE293" s="75"/>
      <c r="FF293" s="75"/>
      <c r="FG293" s="75"/>
      <c r="FH293" s="75"/>
      <c r="FI293" s="75"/>
      <c r="FJ293" s="75"/>
      <c r="FK293" s="75"/>
      <c r="FL293" s="75"/>
      <c r="FM293" s="75"/>
      <c r="FN293" s="75"/>
      <c r="FO293" s="75"/>
      <c r="FP293" s="75"/>
      <c r="FQ293" s="75"/>
      <c r="FR293" s="75"/>
      <c r="FS293" s="75"/>
      <c r="FT293" s="75"/>
      <c r="FU293" s="75"/>
      <c r="FV293" s="75"/>
      <c r="FW293" s="75"/>
      <c r="FX293" s="75"/>
      <c r="FY293" s="75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  <c r="HE293" s="75"/>
      <c r="HF293" s="75"/>
      <c r="HG293" s="75"/>
      <c r="HH293" s="75"/>
      <c r="HI293" s="75"/>
      <c r="HJ293" s="75"/>
      <c r="HK293" s="75"/>
      <c r="HL293" s="75"/>
      <c r="HM293" s="75"/>
      <c r="HN293" s="75"/>
      <c r="HO293" s="75"/>
      <c r="HP293" s="75"/>
      <c r="HQ293" s="75"/>
      <c r="HR293" s="75"/>
      <c r="HS293" s="75"/>
      <c r="HT293" s="75"/>
      <c r="HU293" s="75"/>
      <c r="HV293" s="75"/>
    </row>
    <row r="294" spans="1:230" s="76" customFormat="1" ht="12.75">
      <c r="A294" s="228"/>
      <c r="B294" s="88" t="s">
        <v>2</v>
      </c>
      <c r="C294" s="117" t="s">
        <v>452</v>
      </c>
      <c r="D294" s="66"/>
      <c r="E294" s="67"/>
      <c r="F294" s="140">
        <f t="shared" si="6"/>
        <v>0</v>
      </c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  <c r="CB294" s="75"/>
      <c r="CC294" s="75"/>
      <c r="CD294" s="75"/>
      <c r="CE294" s="75"/>
      <c r="CF294" s="75"/>
      <c r="CG294" s="75"/>
      <c r="CH294" s="75"/>
      <c r="CI294" s="75"/>
      <c r="CJ294" s="75"/>
      <c r="CK294" s="75"/>
      <c r="CL294" s="75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  <c r="CZ294" s="75"/>
      <c r="DA294" s="75"/>
      <c r="DB294" s="75"/>
      <c r="DC294" s="75"/>
      <c r="DD294" s="75"/>
      <c r="DE294" s="75"/>
      <c r="DF294" s="75"/>
      <c r="DG294" s="75"/>
      <c r="DH294" s="75"/>
      <c r="DI294" s="75"/>
      <c r="DJ294" s="75"/>
      <c r="DK294" s="75"/>
      <c r="DL294" s="75"/>
      <c r="DM294" s="75"/>
      <c r="DN294" s="75"/>
      <c r="DO294" s="75"/>
      <c r="DP294" s="75"/>
      <c r="DQ294" s="75"/>
      <c r="DR294" s="75"/>
      <c r="DS294" s="75"/>
      <c r="DT294" s="75"/>
      <c r="DU294" s="75"/>
      <c r="DV294" s="75"/>
      <c r="DW294" s="75"/>
      <c r="DX294" s="75"/>
      <c r="DY294" s="75"/>
      <c r="DZ294" s="75"/>
      <c r="EA294" s="75"/>
      <c r="EB294" s="75"/>
      <c r="EC294" s="75"/>
      <c r="ED294" s="75"/>
      <c r="EE294" s="75"/>
      <c r="EF294" s="75"/>
      <c r="EG294" s="75"/>
      <c r="EH294" s="75"/>
      <c r="EI294" s="75"/>
      <c r="EJ294" s="75"/>
      <c r="EK294" s="75"/>
      <c r="EL294" s="75"/>
      <c r="EM294" s="75"/>
      <c r="EN294" s="75"/>
      <c r="EO294" s="75"/>
      <c r="EP294" s="75"/>
      <c r="EQ294" s="75"/>
      <c r="ER294" s="75"/>
      <c r="ES294" s="75"/>
      <c r="ET294" s="75"/>
      <c r="EU294" s="75"/>
      <c r="EV294" s="75"/>
      <c r="EW294" s="75"/>
      <c r="EX294" s="75"/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5"/>
      <c r="FK294" s="75"/>
      <c r="FL294" s="75"/>
      <c r="FM294" s="75"/>
      <c r="FN294" s="75"/>
      <c r="FO294" s="75"/>
      <c r="FP294" s="75"/>
      <c r="FQ294" s="75"/>
      <c r="FR294" s="75"/>
      <c r="FS294" s="75"/>
      <c r="FT294" s="75"/>
      <c r="FU294" s="75"/>
      <c r="FV294" s="75"/>
      <c r="FW294" s="75"/>
      <c r="FX294" s="75"/>
      <c r="FY294" s="75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  <c r="HE294" s="75"/>
      <c r="HF294" s="75"/>
      <c r="HG294" s="75"/>
      <c r="HH294" s="75"/>
      <c r="HI294" s="75"/>
      <c r="HJ294" s="75"/>
      <c r="HK294" s="75"/>
      <c r="HL294" s="75"/>
      <c r="HM294" s="75"/>
      <c r="HN294" s="75"/>
      <c r="HO294" s="75"/>
      <c r="HP294" s="75"/>
      <c r="HQ294" s="75"/>
      <c r="HR294" s="75"/>
      <c r="HS294" s="75"/>
      <c r="HT294" s="75"/>
      <c r="HU294" s="75"/>
      <c r="HV294" s="75"/>
    </row>
    <row r="295" spans="1:230" s="76" customFormat="1" ht="12.75">
      <c r="A295" s="228"/>
      <c r="B295" s="89"/>
      <c r="C295" s="82" t="s">
        <v>9</v>
      </c>
      <c r="D295" s="66"/>
      <c r="E295" s="67"/>
      <c r="F295" s="140">
        <f t="shared" si="6"/>
        <v>0</v>
      </c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  <c r="CB295" s="75"/>
      <c r="CC295" s="75"/>
      <c r="CD295" s="75"/>
      <c r="CE295" s="75"/>
      <c r="CF295" s="75"/>
      <c r="CG295" s="75"/>
      <c r="CH295" s="75"/>
      <c r="CI295" s="75"/>
      <c r="CJ295" s="75"/>
      <c r="CK295" s="75"/>
      <c r="CL295" s="75"/>
      <c r="CM295" s="75"/>
      <c r="CN295" s="75"/>
      <c r="CO295" s="75"/>
      <c r="CP295" s="75"/>
      <c r="CQ295" s="75"/>
      <c r="CR295" s="75"/>
      <c r="CS295" s="75"/>
      <c r="CT295" s="75"/>
      <c r="CU295" s="75"/>
      <c r="CV295" s="75"/>
      <c r="CW295" s="75"/>
      <c r="CX295" s="75"/>
      <c r="CY295" s="75"/>
      <c r="CZ295" s="75"/>
      <c r="DA295" s="75"/>
      <c r="DB295" s="75"/>
      <c r="DC295" s="75"/>
      <c r="DD295" s="75"/>
      <c r="DE295" s="75"/>
      <c r="DF295" s="75"/>
      <c r="DG295" s="75"/>
      <c r="DH295" s="75"/>
      <c r="DI295" s="75"/>
      <c r="DJ295" s="75"/>
      <c r="DK295" s="75"/>
      <c r="DL295" s="75"/>
      <c r="DM295" s="75"/>
      <c r="DN295" s="75"/>
      <c r="DO295" s="75"/>
      <c r="DP295" s="75"/>
      <c r="DQ295" s="75"/>
      <c r="DR295" s="75"/>
      <c r="DS295" s="75"/>
      <c r="DT295" s="75"/>
      <c r="DU295" s="75"/>
      <c r="DV295" s="75"/>
      <c r="DW295" s="75"/>
      <c r="DX295" s="75"/>
      <c r="DY295" s="75"/>
      <c r="DZ295" s="75"/>
      <c r="EA295" s="75"/>
      <c r="EB295" s="75"/>
      <c r="EC295" s="75"/>
      <c r="ED295" s="75"/>
      <c r="EE295" s="75"/>
      <c r="EF295" s="75"/>
      <c r="EG295" s="75"/>
      <c r="EH295" s="75"/>
      <c r="EI295" s="75"/>
      <c r="EJ295" s="75"/>
      <c r="EK295" s="75"/>
      <c r="EL295" s="75"/>
      <c r="EM295" s="75"/>
      <c r="EN295" s="75"/>
      <c r="EO295" s="75"/>
      <c r="EP295" s="75"/>
      <c r="EQ295" s="75"/>
      <c r="ER295" s="75"/>
      <c r="ES295" s="75"/>
      <c r="ET295" s="75"/>
      <c r="EU295" s="75"/>
      <c r="EV295" s="75"/>
      <c r="EW295" s="75"/>
      <c r="EX295" s="75"/>
      <c r="EY295" s="75"/>
      <c r="EZ295" s="75"/>
      <c r="FA295" s="75"/>
      <c r="FB295" s="75"/>
      <c r="FC295" s="75"/>
      <c r="FD295" s="75"/>
      <c r="FE295" s="75"/>
      <c r="FF295" s="75"/>
      <c r="FG295" s="75"/>
      <c r="FH295" s="75"/>
      <c r="FI295" s="75"/>
      <c r="FJ295" s="75"/>
      <c r="FK295" s="75"/>
      <c r="FL295" s="75"/>
      <c r="FM295" s="75"/>
      <c r="FN295" s="75"/>
      <c r="FO295" s="75"/>
      <c r="FP295" s="75"/>
      <c r="FQ295" s="75"/>
      <c r="FR295" s="75"/>
      <c r="FS295" s="75"/>
      <c r="FT295" s="75"/>
      <c r="FU295" s="75"/>
      <c r="FV295" s="75"/>
      <c r="FW295" s="75"/>
      <c r="FX295" s="75"/>
      <c r="FY295" s="75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  <c r="HE295" s="75"/>
      <c r="HF295" s="75"/>
      <c r="HG295" s="75"/>
      <c r="HH295" s="75"/>
      <c r="HI295" s="75"/>
      <c r="HJ295" s="75"/>
      <c r="HK295" s="75"/>
      <c r="HL295" s="75"/>
      <c r="HM295" s="75"/>
      <c r="HN295" s="75"/>
      <c r="HO295" s="75"/>
      <c r="HP295" s="75"/>
      <c r="HQ295" s="75"/>
      <c r="HR295" s="75"/>
      <c r="HS295" s="75"/>
      <c r="HT295" s="75"/>
      <c r="HU295" s="75"/>
      <c r="HV295" s="75"/>
    </row>
    <row r="296" spans="1:230" s="76" customFormat="1" ht="12.75">
      <c r="A296" s="228"/>
      <c r="B296" s="89"/>
      <c r="C296" s="82" t="s">
        <v>10</v>
      </c>
      <c r="D296" s="66"/>
      <c r="E296" s="67"/>
      <c r="F296" s="140">
        <f t="shared" si="6"/>
        <v>0</v>
      </c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  <c r="CC296" s="75"/>
      <c r="CD296" s="75"/>
      <c r="CE296" s="75"/>
      <c r="CF296" s="75"/>
      <c r="CG296" s="75"/>
      <c r="CH296" s="75"/>
      <c r="CI296" s="75"/>
      <c r="CJ296" s="75"/>
      <c r="CK296" s="75"/>
      <c r="CL296" s="75"/>
      <c r="CM296" s="75"/>
      <c r="CN296" s="75"/>
      <c r="CO296" s="75"/>
      <c r="CP296" s="75"/>
      <c r="CQ296" s="75"/>
      <c r="CR296" s="75"/>
      <c r="CS296" s="75"/>
      <c r="CT296" s="75"/>
      <c r="CU296" s="75"/>
      <c r="CV296" s="75"/>
      <c r="CW296" s="75"/>
      <c r="CX296" s="75"/>
      <c r="CY296" s="75"/>
      <c r="CZ296" s="75"/>
      <c r="DA296" s="75"/>
      <c r="DB296" s="75"/>
      <c r="DC296" s="75"/>
      <c r="DD296" s="75"/>
      <c r="DE296" s="75"/>
      <c r="DF296" s="75"/>
      <c r="DG296" s="75"/>
      <c r="DH296" s="75"/>
      <c r="DI296" s="75"/>
      <c r="DJ296" s="75"/>
      <c r="DK296" s="75"/>
      <c r="DL296" s="75"/>
      <c r="DM296" s="75"/>
      <c r="DN296" s="75"/>
      <c r="DO296" s="75"/>
      <c r="DP296" s="75"/>
      <c r="DQ296" s="75"/>
      <c r="DR296" s="75"/>
      <c r="DS296" s="75"/>
      <c r="DT296" s="75"/>
      <c r="DU296" s="75"/>
      <c r="DV296" s="75"/>
      <c r="DW296" s="75"/>
      <c r="DX296" s="75"/>
      <c r="DY296" s="75"/>
      <c r="DZ296" s="75"/>
      <c r="EA296" s="75"/>
      <c r="EB296" s="75"/>
      <c r="EC296" s="75"/>
      <c r="ED296" s="75"/>
      <c r="EE296" s="75"/>
      <c r="EF296" s="75"/>
      <c r="EG296" s="75"/>
      <c r="EH296" s="75"/>
      <c r="EI296" s="75"/>
      <c r="EJ296" s="75"/>
      <c r="EK296" s="75"/>
      <c r="EL296" s="75"/>
      <c r="EM296" s="75"/>
      <c r="EN296" s="75"/>
      <c r="EO296" s="75"/>
      <c r="EP296" s="75"/>
      <c r="EQ296" s="75"/>
      <c r="ER296" s="75"/>
      <c r="ES296" s="75"/>
      <c r="ET296" s="75"/>
      <c r="EU296" s="75"/>
      <c r="EV296" s="75"/>
      <c r="EW296" s="75"/>
      <c r="EX296" s="75"/>
      <c r="EY296" s="75"/>
      <c r="EZ296" s="75"/>
      <c r="FA296" s="75"/>
      <c r="FB296" s="75"/>
      <c r="FC296" s="75"/>
      <c r="FD296" s="75"/>
      <c r="FE296" s="75"/>
      <c r="FF296" s="75"/>
      <c r="FG296" s="75"/>
      <c r="FH296" s="75"/>
      <c r="FI296" s="75"/>
      <c r="FJ296" s="75"/>
      <c r="FK296" s="75"/>
      <c r="FL296" s="75"/>
      <c r="FM296" s="75"/>
      <c r="FN296" s="75"/>
      <c r="FO296" s="75"/>
      <c r="FP296" s="75"/>
      <c r="FQ296" s="75"/>
      <c r="FR296" s="75"/>
      <c r="FS296" s="75"/>
      <c r="FT296" s="75"/>
      <c r="FU296" s="75"/>
      <c r="FV296" s="75"/>
      <c r="FW296" s="75"/>
      <c r="FX296" s="75"/>
      <c r="FY296" s="75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  <c r="HE296" s="75"/>
      <c r="HF296" s="75"/>
      <c r="HG296" s="75"/>
      <c r="HH296" s="75"/>
      <c r="HI296" s="75"/>
      <c r="HJ296" s="75"/>
      <c r="HK296" s="75"/>
      <c r="HL296" s="75"/>
      <c r="HM296" s="75"/>
      <c r="HN296" s="75"/>
      <c r="HO296" s="75"/>
      <c r="HP296" s="75"/>
      <c r="HQ296" s="75"/>
      <c r="HR296" s="75"/>
      <c r="HS296" s="75"/>
      <c r="HT296" s="75"/>
      <c r="HU296" s="75"/>
      <c r="HV296" s="75"/>
    </row>
    <row r="297" spans="1:230" s="76" customFormat="1" ht="12.75">
      <c r="A297" s="228"/>
      <c r="B297" s="89"/>
      <c r="C297" s="68" t="s">
        <v>11</v>
      </c>
      <c r="D297" s="66"/>
      <c r="E297" s="67"/>
      <c r="F297" s="140">
        <f t="shared" si="6"/>
        <v>0</v>
      </c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  <c r="CA297" s="75"/>
      <c r="CB297" s="75"/>
      <c r="CC297" s="75"/>
      <c r="CD297" s="75"/>
      <c r="CE297" s="75"/>
      <c r="CF297" s="75"/>
      <c r="CG297" s="75"/>
      <c r="CH297" s="75"/>
      <c r="CI297" s="75"/>
      <c r="CJ297" s="75"/>
      <c r="CK297" s="75"/>
      <c r="CL297" s="75"/>
      <c r="CM297" s="75"/>
      <c r="CN297" s="75"/>
      <c r="CO297" s="75"/>
      <c r="CP297" s="75"/>
      <c r="CQ297" s="75"/>
      <c r="CR297" s="75"/>
      <c r="CS297" s="75"/>
      <c r="CT297" s="75"/>
      <c r="CU297" s="75"/>
      <c r="CV297" s="75"/>
      <c r="CW297" s="75"/>
      <c r="CX297" s="75"/>
      <c r="CY297" s="75"/>
      <c r="CZ297" s="75"/>
      <c r="DA297" s="75"/>
      <c r="DB297" s="75"/>
      <c r="DC297" s="75"/>
      <c r="DD297" s="75"/>
      <c r="DE297" s="75"/>
      <c r="DF297" s="75"/>
      <c r="DG297" s="75"/>
      <c r="DH297" s="75"/>
      <c r="DI297" s="75"/>
      <c r="DJ297" s="75"/>
      <c r="DK297" s="75"/>
      <c r="DL297" s="75"/>
      <c r="DM297" s="75"/>
      <c r="DN297" s="75"/>
      <c r="DO297" s="75"/>
      <c r="DP297" s="75"/>
      <c r="DQ297" s="75"/>
      <c r="DR297" s="75"/>
      <c r="DS297" s="75"/>
      <c r="DT297" s="75"/>
      <c r="DU297" s="75"/>
      <c r="DV297" s="75"/>
      <c r="DW297" s="75"/>
      <c r="DX297" s="75"/>
      <c r="DY297" s="75"/>
      <c r="DZ297" s="75"/>
      <c r="EA297" s="75"/>
      <c r="EB297" s="75"/>
      <c r="EC297" s="75"/>
      <c r="ED297" s="75"/>
      <c r="EE297" s="75"/>
      <c r="EF297" s="75"/>
      <c r="EG297" s="75"/>
      <c r="EH297" s="75"/>
      <c r="EI297" s="75"/>
      <c r="EJ297" s="75"/>
      <c r="EK297" s="75"/>
      <c r="EL297" s="75"/>
      <c r="EM297" s="75"/>
      <c r="EN297" s="75"/>
      <c r="EO297" s="75"/>
      <c r="EP297" s="75"/>
      <c r="EQ297" s="75"/>
      <c r="ER297" s="75"/>
      <c r="ES297" s="75"/>
      <c r="ET297" s="75"/>
      <c r="EU297" s="75"/>
      <c r="EV297" s="75"/>
      <c r="EW297" s="75"/>
      <c r="EX297" s="75"/>
      <c r="EY297" s="75"/>
      <c r="EZ297" s="75"/>
      <c r="FA297" s="75"/>
      <c r="FB297" s="75"/>
      <c r="FC297" s="75"/>
      <c r="FD297" s="75"/>
      <c r="FE297" s="75"/>
      <c r="FF297" s="75"/>
      <c r="FG297" s="75"/>
      <c r="FH297" s="75"/>
      <c r="FI297" s="75"/>
      <c r="FJ297" s="75"/>
      <c r="FK297" s="75"/>
      <c r="FL297" s="75"/>
      <c r="FM297" s="75"/>
      <c r="FN297" s="75"/>
      <c r="FO297" s="75"/>
      <c r="FP297" s="75"/>
      <c r="FQ297" s="75"/>
      <c r="FR297" s="75"/>
      <c r="FS297" s="75"/>
      <c r="FT297" s="75"/>
      <c r="FU297" s="75"/>
      <c r="FV297" s="75"/>
      <c r="FW297" s="75"/>
      <c r="FX297" s="75"/>
      <c r="FY297" s="75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  <c r="HE297" s="75"/>
      <c r="HF297" s="75"/>
      <c r="HG297" s="75"/>
      <c r="HH297" s="75"/>
      <c r="HI297" s="75"/>
      <c r="HJ297" s="75"/>
      <c r="HK297" s="75"/>
      <c r="HL297" s="75"/>
      <c r="HM297" s="75"/>
      <c r="HN297" s="75"/>
      <c r="HO297" s="75"/>
      <c r="HP297" s="75"/>
      <c r="HQ297" s="75"/>
      <c r="HR297" s="75"/>
      <c r="HS297" s="75"/>
      <c r="HT297" s="75"/>
      <c r="HU297" s="75"/>
      <c r="HV297" s="75"/>
    </row>
    <row r="298" spans="1:230" s="76" customFormat="1" ht="12.75">
      <c r="A298" s="228"/>
      <c r="B298" s="89"/>
      <c r="C298" s="68" t="s">
        <v>11</v>
      </c>
      <c r="D298" s="66"/>
      <c r="E298" s="67"/>
      <c r="F298" s="140">
        <f t="shared" si="6"/>
        <v>0</v>
      </c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  <c r="CB298" s="75"/>
      <c r="CC298" s="75"/>
      <c r="CD298" s="75"/>
      <c r="CE298" s="75"/>
      <c r="CF298" s="75"/>
      <c r="CG298" s="75"/>
      <c r="CH298" s="75"/>
      <c r="CI298" s="75"/>
      <c r="CJ298" s="75"/>
      <c r="CK298" s="75"/>
      <c r="CL298" s="75"/>
      <c r="CM298" s="75"/>
      <c r="CN298" s="75"/>
      <c r="CO298" s="75"/>
      <c r="CP298" s="75"/>
      <c r="CQ298" s="75"/>
      <c r="CR298" s="75"/>
      <c r="CS298" s="75"/>
      <c r="CT298" s="75"/>
      <c r="CU298" s="75"/>
      <c r="CV298" s="75"/>
      <c r="CW298" s="75"/>
      <c r="CX298" s="75"/>
      <c r="CY298" s="75"/>
      <c r="CZ298" s="75"/>
      <c r="DA298" s="75"/>
      <c r="DB298" s="75"/>
      <c r="DC298" s="75"/>
      <c r="DD298" s="75"/>
      <c r="DE298" s="75"/>
      <c r="DF298" s="75"/>
      <c r="DG298" s="75"/>
      <c r="DH298" s="75"/>
      <c r="DI298" s="75"/>
      <c r="DJ298" s="75"/>
      <c r="DK298" s="75"/>
      <c r="DL298" s="75"/>
      <c r="DM298" s="75"/>
      <c r="DN298" s="75"/>
      <c r="DO298" s="75"/>
      <c r="DP298" s="75"/>
      <c r="DQ298" s="75"/>
      <c r="DR298" s="75"/>
      <c r="DS298" s="75"/>
      <c r="DT298" s="75"/>
      <c r="DU298" s="75"/>
      <c r="DV298" s="75"/>
      <c r="DW298" s="75"/>
      <c r="DX298" s="75"/>
      <c r="DY298" s="75"/>
      <c r="DZ298" s="75"/>
      <c r="EA298" s="75"/>
      <c r="EB298" s="75"/>
      <c r="EC298" s="75"/>
      <c r="ED298" s="75"/>
      <c r="EE298" s="75"/>
      <c r="EF298" s="75"/>
      <c r="EG298" s="75"/>
      <c r="EH298" s="75"/>
      <c r="EI298" s="75"/>
      <c r="EJ298" s="75"/>
      <c r="EK298" s="75"/>
      <c r="EL298" s="75"/>
      <c r="EM298" s="75"/>
      <c r="EN298" s="75"/>
      <c r="EO298" s="75"/>
      <c r="EP298" s="75"/>
      <c r="EQ298" s="75"/>
      <c r="ER298" s="75"/>
      <c r="ES298" s="75"/>
      <c r="ET298" s="75"/>
      <c r="EU298" s="75"/>
      <c r="EV298" s="75"/>
      <c r="EW298" s="75"/>
      <c r="EX298" s="75"/>
      <c r="EY298" s="75"/>
      <c r="EZ298" s="75"/>
      <c r="FA298" s="75"/>
      <c r="FB298" s="75"/>
      <c r="FC298" s="75"/>
      <c r="FD298" s="75"/>
      <c r="FE298" s="75"/>
      <c r="FF298" s="75"/>
      <c r="FG298" s="75"/>
      <c r="FH298" s="75"/>
      <c r="FI298" s="75"/>
      <c r="FJ298" s="75"/>
      <c r="FK298" s="75"/>
      <c r="FL298" s="75"/>
      <c r="FM298" s="75"/>
      <c r="FN298" s="75"/>
      <c r="FO298" s="75"/>
      <c r="FP298" s="75"/>
      <c r="FQ298" s="75"/>
      <c r="FR298" s="75"/>
      <c r="FS298" s="75"/>
      <c r="FT298" s="75"/>
      <c r="FU298" s="75"/>
      <c r="FV298" s="75"/>
      <c r="FW298" s="75"/>
      <c r="FX298" s="75"/>
      <c r="FY298" s="75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  <c r="HE298" s="75"/>
      <c r="HF298" s="75"/>
      <c r="HG298" s="75"/>
      <c r="HH298" s="75"/>
      <c r="HI298" s="75"/>
      <c r="HJ298" s="75"/>
      <c r="HK298" s="75"/>
      <c r="HL298" s="75"/>
      <c r="HM298" s="75"/>
      <c r="HN298" s="75"/>
      <c r="HO298" s="75"/>
      <c r="HP298" s="75"/>
      <c r="HQ298" s="75"/>
      <c r="HR298" s="75"/>
      <c r="HS298" s="75"/>
      <c r="HT298" s="75"/>
      <c r="HU298" s="75"/>
      <c r="HV298" s="75"/>
    </row>
    <row r="299" spans="1:230" s="76" customFormat="1" ht="12.75">
      <c r="A299" s="228"/>
      <c r="B299" s="89"/>
      <c r="C299" s="68" t="s">
        <v>11</v>
      </c>
      <c r="D299" s="66"/>
      <c r="E299" s="67"/>
      <c r="F299" s="140">
        <f t="shared" si="6"/>
        <v>0</v>
      </c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  <c r="CF299" s="75"/>
      <c r="CG299" s="75"/>
      <c r="CH299" s="75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5"/>
      <c r="CT299" s="75"/>
      <c r="CU299" s="75"/>
      <c r="CV299" s="75"/>
      <c r="CW299" s="75"/>
      <c r="CX299" s="75"/>
      <c r="CY299" s="75"/>
      <c r="CZ299" s="75"/>
      <c r="DA299" s="75"/>
      <c r="DB299" s="75"/>
      <c r="DC299" s="75"/>
      <c r="DD299" s="75"/>
      <c r="DE299" s="75"/>
      <c r="DF299" s="75"/>
      <c r="DG299" s="75"/>
      <c r="DH299" s="75"/>
      <c r="DI299" s="75"/>
      <c r="DJ299" s="75"/>
      <c r="DK299" s="75"/>
      <c r="DL299" s="75"/>
      <c r="DM299" s="75"/>
      <c r="DN299" s="75"/>
      <c r="DO299" s="75"/>
      <c r="DP299" s="75"/>
      <c r="DQ299" s="75"/>
      <c r="DR299" s="75"/>
      <c r="DS299" s="75"/>
      <c r="DT299" s="75"/>
      <c r="DU299" s="75"/>
      <c r="DV299" s="75"/>
      <c r="DW299" s="75"/>
      <c r="DX299" s="75"/>
      <c r="DY299" s="75"/>
      <c r="DZ299" s="75"/>
      <c r="EA299" s="75"/>
      <c r="EB299" s="75"/>
      <c r="EC299" s="75"/>
      <c r="ED299" s="75"/>
      <c r="EE299" s="75"/>
      <c r="EF299" s="75"/>
      <c r="EG299" s="75"/>
      <c r="EH299" s="75"/>
      <c r="EI299" s="75"/>
      <c r="EJ299" s="75"/>
      <c r="EK299" s="75"/>
      <c r="EL299" s="75"/>
      <c r="EM299" s="75"/>
      <c r="EN299" s="75"/>
      <c r="EO299" s="75"/>
      <c r="EP299" s="75"/>
      <c r="EQ299" s="75"/>
      <c r="ER299" s="75"/>
      <c r="ES299" s="75"/>
      <c r="ET299" s="75"/>
      <c r="EU299" s="75"/>
      <c r="EV299" s="75"/>
      <c r="EW299" s="75"/>
      <c r="EX299" s="75"/>
      <c r="EY299" s="75"/>
      <c r="EZ299" s="75"/>
      <c r="FA299" s="75"/>
      <c r="FB299" s="75"/>
      <c r="FC299" s="75"/>
      <c r="FD299" s="75"/>
      <c r="FE299" s="75"/>
      <c r="FF299" s="75"/>
      <c r="FG299" s="75"/>
      <c r="FH299" s="75"/>
      <c r="FI299" s="75"/>
      <c r="FJ299" s="75"/>
      <c r="FK299" s="75"/>
      <c r="FL299" s="75"/>
      <c r="FM299" s="75"/>
      <c r="FN299" s="75"/>
      <c r="FO299" s="75"/>
      <c r="FP299" s="75"/>
      <c r="FQ299" s="75"/>
      <c r="FR299" s="75"/>
      <c r="FS299" s="75"/>
      <c r="FT299" s="75"/>
      <c r="FU299" s="75"/>
      <c r="FV299" s="75"/>
      <c r="FW299" s="75"/>
      <c r="FX299" s="75"/>
      <c r="FY299" s="75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  <c r="HE299" s="75"/>
      <c r="HF299" s="75"/>
      <c r="HG299" s="75"/>
      <c r="HH299" s="75"/>
      <c r="HI299" s="75"/>
      <c r="HJ299" s="75"/>
      <c r="HK299" s="75"/>
      <c r="HL299" s="75"/>
      <c r="HM299" s="75"/>
      <c r="HN299" s="75"/>
      <c r="HO299" s="75"/>
      <c r="HP299" s="75"/>
      <c r="HQ299" s="75"/>
      <c r="HR299" s="75"/>
      <c r="HS299" s="75"/>
      <c r="HT299" s="75"/>
      <c r="HU299" s="75"/>
      <c r="HV299" s="75"/>
    </row>
    <row r="300" spans="1:230" s="76" customFormat="1" ht="12.75">
      <c r="A300" s="228"/>
      <c r="B300" s="89"/>
      <c r="C300" s="68" t="s">
        <v>11</v>
      </c>
      <c r="D300" s="66"/>
      <c r="E300" s="67"/>
      <c r="F300" s="140">
        <f t="shared" si="6"/>
        <v>0</v>
      </c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  <c r="CB300" s="75"/>
      <c r="CC300" s="75"/>
      <c r="CD300" s="75"/>
      <c r="CE300" s="75"/>
      <c r="CF300" s="75"/>
      <c r="CG300" s="75"/>
      <c r="CH300" s="75"/>
      <c r="CI300" s="75"/>
      <c r="CJ300" s="75"/>
      <c r="CK300" s="75"/>
      <c r="CL300" s="75"/>
      <c r="CM300" s="75"/>
      <c r="CN300" s="75"/>
      <c r="CO300" s="75"/>
      <c r="CP300" s="75"/>
      <c r="CQ300" s="75"/>
      <c r="CR300" s="75"/>
      <c r="CS300" s="75"/>
      <c r="CT300" s="75"/>
      <c r="CU300" s="75"/>
      <c r="CV300" s="75"/>
      <c r="CW300" s="75"/>
      <c r="CX300" s="75"/>
      <c r="CY300" s="75"/>
      <c r="CZ300" s="75"/>
      <c r="DA300" s="75"/>
      <c r="DB300" s="75"/>
      <c r="DC300" s="75"/>
      <c r="DD300" s="75"/>
      <c r="DE300" s="75"/>
      <c r="DF300" s="75"/>
      <c r="DG300" s="75"/>
      <c r="DH300" s="75"/>
      <c r="DI300" s="75"/>
      <c r="DJ300" s="75"/>
      <c r="DK300" s="75"/>
      <c r="DL300" s="75"/>
      <c r="DM300" s="75"/>
      <c r="DN300" s="75"/>
      <c r="DO300" s="75"/>
      <c r="DP300" s="75"/>
      <c r="DQ300" s="75"/>
      <c r="DR300" s="75"/>
      <c r="DS300" s="75"/>
      <c r="DT300" s="75"/>
      <c r="DU300" s="75"/>
      <c r="DV300" s="75"/>
      <c r="DW300" s="75"/>
      <c r="DX300" s="75"/>
      <c r="DY300" s="75"/>
      <c r="DZ300" s="75"/>
      <c r="EA300" s="75"/>
      <c r="EB300" s="75"/>
      <c r="EC300" s="75"/>
      <c r="ED300" s="75"/>
      <c r="EE300" s="75"/>
      <c r="EF300" s="75"/>
      <c r="EG300" s="75"/>
      <c r="EH300" s="75"/>
      <c r="EI300" s="75"/>
      <c r="EJ300" s="75"/>
      <c r="EK300" s="75"/>
      <c r="EL300" s="75"/>
      <c r="EM300" s="75"/>
      <c r="EN300" s="75"/>
      <c r="EO300" s="75"/>
      <c r="EP300" s="75"/>
      <c r="EQ300" s="75"/>
      <c r="ER300" s="75"/>
      <c r="ES300" s="75"/>
      <c r="ET300" s="75"/>
      <c r="EU300" s="75"/>
      <c r="EV300" s="75"/>
      <c r="EW300" s="75"/>
      <c r="EX300" s="75"/>
      <c r="EY300" s="75"/>
      <c r="EZ300" s="75"/>
      <c r="FA300" s="75"/>
      <c r="FB300" s="75"/>
      <c r="FC300" s="75"/>
      <c r="FD300" s="75"/>
      <c r="FE300" s="75"/>
      <c r="FF300" s="75"/>
      <c r="FG300" s="75"/>
      <c r="FH300" s="75"/>
      <c r="FI300" s="75"/>
      <c r="FJ300" s="75"/>
      <c r="FK300" s="75"/>
      <c r="FL300" s="75"/>
      <c r="FM300" s="75"/>
      <c r="FN300" s="75"/>
      <c r="FO300" s="75"/>
      <c r="FP300" s="75"/>
      <c r="FQ300" s="75"/>
      <c r="FR300" s="75"/>
      <c r="FS300" s="75"/>
      <c r="FT300" s="75"/>
      <c r="FU300" s="75"/>
      <c r="FV300" s="75"/>
      <c r="FW300" s="75"/>
      <c r="FX300" s="75"/>
      <c r="FY300" s="75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  <c r="HE300" s="75"/>
      <c r="HF300" s="75"/>
      <c r="HG300" s="75"/>
      <c r="HH300" s="75"/>
      <c r="HI300" s="75"/>
      <c r="HJ300" s="75"/>
      <c r="HK300" s="75"/>
      <c r="HL300" s="75"/>
      <c r="HM300" s="75"/>
      <c r="HN300" s="75"/>
      <c r="HO300" s="75"/>
      <c r="HP300" s="75"/>
      <c r="HQ300" s="75"/>
      <c r="HR300" s="75"/>
      <c r="HS300" s="75"/>
      <c r="HT300" s="75"/>
      <c r="HU300" s="75"/>
      <c r="HV300" s="75"/>
    </row>
    <row r="301" spans="1:230" s="76" customFormat="1" ht="12.75">
      <c r="A301" s="228"/>
      <c r="B301" s="89"/>
      <c r="C301" s="68" t="s">
        <v>11</v>
      </c>
      <c r="D301" s="66"/>
      <c r="E301" s="67"/>
      <c r="F301" s="140">
        <f t="shared" si="6"/>
        <v>0</v>
      </c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  <c r="CF301" s="75"/>
      <c r="CG301" s="75"/>
      <c r="CH301" s="75"/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5"/>
      <c r="CT301" s="75"/>
      <c r="CU301" s="75"/>
      <c r="CV301" s="75"/>
      <c r="CW301" s="75"/>
      <c r="CX301" s="75"/>
      <c r="CY301" s="75"/>
      <c r="CZ301" s="75"/>
      <c r="DA301" s="75"/>
      <c r="DB301" s="75"/>
      <c r="DC301" s="75"/>
      <c r="DD301" s="75"/>
      <c r="DE301" s="75"/>
      <c r="DF301" s="75"/>
      <c r="DG301" s="75"/>
      <c r="DH301" s="75"/>
      <c r="DI301" s="75"/>
      <c r="DJ301" s="75"/>
      <c r="DK301" s="75"/>
      <c r="DL301" s="75"/>
      <c r="DM301" s="75"/>
      <c r="DN301" s="75"/>
      <c r="DO301" s="75"/>
      <c r="DP301" s="75"/>
      <c r="DQ301" s="75"/>
      <c r="DR301" s="75"/>
      <c r="DS301" s="75"/>
      <c r="DT301" s="75"/>
      <c r="DU301" s="75"/>
      <c r="DV301" s="75"/>
      <c r="DW301" s="75"/>
      <c r="DX301" s="75"/>
      <c r="DY301" s="75"/>
      <c r="DZ301" s="75"/>
      <c r="EA301" s="75"/>
      <c r="EB301" s="75"/>
      <c r="EC301" s="75"/>
      <c r="ED301" s="75"/>
      <c r="EE301" s="75"/>
      <c r="EF301" s="75"/>
      <c r="EG301" s="75"/>
      <c r="EH301" s="75"/>
      <c r="EI301" s="75"/>
      <c r="EJ301" s="75"/>
      <c r="EK301" s="75"/>
      <c r="EL301" s="75"/>
      <c r="EM301" s="75"/>
      <c r="EN301" s="75"/>
      <c r="EO301" s="75"/>
      <c r="EP301" s="75"/>
      <c r="EQ301" s="75"/>
      <c r="ER301" s="75"/>
      <c r="ES301" s="75"/>
      <c r="ET301" s="75"/>
      <c r="EU301" s="75"/>
      <c r="EV301" s="75"/>
      <c r="EW301" s="75"/>
      <c r="EX301" s="75"/>
      <c r="EY301" s="75"/>
      <c r="EZ301" s="75"/>
      <c r="FA301" s="75"/>
      <c r="FB301" s="75"/>
      <c r="FC301" s="75"/>
      <c r="FD301" s="75"/>
      <c r="FE301" s="75"/>
      <c r="FF301" s="75"/>
      <c r="FG301" s="75"/>
      <c r="FH301" s="75"/>
      <c r="FI301" s="75"/>
      <c r="FJ301" s="75"/>
      <c r="FK301" s="75"/>
      <c r="FL301" s="75"/>
      <c r="FM301" s="75"/>
      <c r="FN301" s="75"/>
      <c r="FO301" s="75"/>
      <c r="FP301" s="75"/>
      <c r="FQ301" s="75"/>
      <c r="FR301" s="75"/>
      <c r="FS301" s="75"/>
      <c r="FT301" s="75"/>
      <c r="FU301" s="75"/>
      <c r="FV301" s="75"/>
      <c r="FW301" s="75"/>
      <c r="FX301" s="75"/>
      <c r="FY301" s="75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  <c r="HE301" s="75"/>
      <c r="HF301" s="75"/>
      <c r="HG301" s="75"/>
      <c r="HH301" s="75"/>
      <c r="HI301" s="75"/>
      <c r="HJ301" s="75"/>
      <c r="HK301" s="75"/>
      <c r="HL301" s="75"/>
      <c r="HM301" s="75"/>
      <c r="HN301" s="75"/>
      <c r="HO301" s="75"/>
      <c r="HP301" s="75"/>
      <c r="HQ301" s="75"/>
      <c r="HR301" s="75"/>
      <c r="HS301" s="75"/>
      <c r="HT301" s="75"/>
      <c r="HU301" s="75"/>
      <c r="HV301" s="75"/>
    </row>
    <row r="302" spans="1:230" s="76" customFormat="1" ht="12.75">
      <c r="A302" s="228"/>
      <c r="B302" s="89"/>
      <c r="C302" s="68" t="s">
        <v>11</v>
      </c>
      <c r="D302" s="66"/>
      <c r="E302" s="67"/>
      <c r="F302" s="140">
        <f t="shared" si="6"/>
        <v>0</v>
      </c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  <c r="CB302" s="75"/>
      <c r="CC302" s="75"/>
      <c r="CD302" s="75"/>
      <c r="CE302" s="75"/>
      <c r="CF302" s="75"/>
      <c r="CG302" s="75"/>
      <c r="CH302" s="75"/>
      <c r="CI302" s="75"/>
      <c r="CJ302" s="75"/>
      <c r="CK302" s="75"/>
      <c r="CL302" s="75"/>
      <c r="CM302" s="75"/>
      <c r="CN302" s="75"/>
      <c r="CO302" s="75"/>
      <c r="CP302" s="75"/>
      <c r="CQ302" s="75"/>
      <c r="CR302" s="75"/>
      <c r="CS302" s="75"/>
      <c r="CT302" s="75"/>
      <c r="CU302" s="75"/>
      <c r="CV302" s="75"/>
      <c r="CW302" s="75"/>
      <c r="CX302" s="75"/>
      <c r="CY302" s="75"/>
      <c r="CZ302" s="75"/>
      <c r="DA302" s="75"/>
      <c r="DB302" s="75"/>
      <c r="DC302" s="75"/>
      <c r="DD302" s="75"/>
      <c r="DE302" s="75"/>
      <c r="DF302" s="75"/>
      <c r="DG302" s="75"/>
      <c r="DH302" s="75"/>
      <c r="DI302" s="75"/>
      <c r="DJ302" s="75"/>
      <c r="DK302" s="75"/>
      <c r="DL302" s="75"/>
      <c r="DM302" s="75"/>
      <c r="DN302" s="75"/>
      <c r="DO302" s="75"/>
      <c r="DP302" s="75"/>
      <c r="DQ302" s="75"/>
      <c r="DR302" s="75"/>
      <c r="DS302" s="75"/>
      <c r="DT302" s="75"/>
      <c r="DU302" s="75"/>
      <c r="DV302" s="75"/>
      <c r="DW302" s="75"/>
      <c r="DX302" s="75"/>
      <c r="DY302" s="75"/>
      <c r="DZ302" s="75"/>
      <c r="EA302" s="75"/>
      <c r="EB302" s="75"/>
      <c r="EC302" s="75"/>
      <c r="ED302" s="75"/>
      <c r="EE302" s="75"/>
      <c r="EF302" s="75"/>
      <c r="EG302" s="75"/>
      <c r="EH302" s="75"/>
      <c r="EI302" s="75"/>
      <c r="EJ302" s="75"/>
      <c r="EK302" s="75"/>
      <c r="EL302" s="75"/>
      <c r="EM302" s="75"/>
      <c r="EN302" s="75"/>
      <c r="EO302" s="75"/>
      <c r="EP302" s="75"/>
      <c r="EQ302" s="75"/>
      <c r="ER302" s="75"/>
      <c r="ES302" s="75"/>
      <c r="ET302" s="75"/>
      <c r="EU302" s="75"/>
      <c r="EV302" s="75"/>
      <c r="EW302" s="75"/>
      <c r="EX302" s="75"/>
      <c r="EY302" s="75"/>
      <c r="EZ302" s="75"/>
      <c r="FA302" s="75"/>
      <c r="FB302" s="75"/>
      <c r="FC302" s="75"/>
      <c r="FD302" s="75"/>
      <c r="FE302" s="75"/>
      <c r="FF302" s="75"/>
      <c r="FG302" s="75"/>
      <c r="FH302" s="75"/>
      <c r="FI302" s="75"/>
      <c r="FJ302" s="75"/>
      <c r="FK302" s="75"/>
      <c r="FL302" s="75"/>
      <c r="FM302" s="75"/>
      <c r="FN302" s="75"/>
      <c r="FO302" s="75"/>
      <c r="FP302" s="75"/>
      <c r="FQ302" s="75"/>
      <c r="FR302" s="75"/>
      <c r="FS302" s="75"/>
      <c r="FT302" s="75"/>
      <c r="FU302" s="75"/>
      <c r="FV302" s="75"/>
      <c r="FW302" s="75"/>
      <c r="FX302" s="75"/>
      <c r="FY302" s="75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  <c r="HE302" s="75"/>
      <c r="HF302" s="75"/>
      <c r="HG302" s="75"/>
      <c r="HH302" s="75"/>
      <c r="HI302" s="75"/>
      <c r="HJ302" s="75"/>
      <c r="HK302" s="75"/>
      <c r="HL302" s="75"/>
      <c r="HM302" s="75"/>
      <c r="HN302" s="75"/>
      <c r="HO302" s="75"/>
      <c r="HP302" s="75"/>
      <c r="HQ302" s="75"/>
      <c r="HR302" s="75"/>
      <c r="HS302" s="75"/>
      <c r="HT302" s="75"/>
      <c r="HU302" s="75"/>
      <c r="HV302" s="75"/>
    </row>
    <row r="303" spans="1:6" s="107" customFormat="1" ht="12.75">
      <c r="A303" s="231"/>
      <c r="C303" s="164"/>
      <c r="D303" s="162"/>
      <c r="E303" s="161"/>
      <c r="F303" s="236"/>
    </row>
    <row r="304" spans="1:230" s="76" customFormat="1" ht="12.75">
      <c r="A304" s="228"/>
      <c r="B304" s="89"/>
      <c r="C304" s="80" t="s">
        <v>352</v>
      </c>
      <c r="D304" s="145">
        <f>SUM(D272:D302)</f>
        <v>0</v>
      </c>
      <c r="E304" s="78" t="s">
        <v>357</v>
      </c>
      <c r="F304" s="146">
        <f>SUM(F272:F302)</f>
        <v>0</v>
      </c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  <c r="CC304" s="75"/>
      <c r="CD304" s="75"/>
      <c r="CE304" s="75"/>
      <c r="CF304" s="75"/>
      <c r="CG304" s="75"/>
      <c r="CH304" s="75"/>
      <c r="CI304" s="75"/>
      <c r="CJ304" s="75"/>
      <c r="CK304" s="75"/>
      <c r="CL304" s="75"/>
      <c r="CM304" s="75"/>
      <c r="CN304" s="75"/>
      <c r="CO304" s="75"/>
      <c r="CP304" s="75"/>
      <c r="CQ304" s="75"/>
      <c r="CR304" s="75"/>
      <c r="CS304" s="75"/>
      <c r="CT304" s="75"/>
      <c r="CU304" s="75"/>
      <c r="CV304" s="75"/>
      <c r="CW304" s="75"/>
      <c r="CX304" s="75"/>
      <c r="CY304" s="75"/>
      <c r="CZ304" s="75"/>
      <c r="DA304" s="75"/>
      <c r="DB304" s="75"/>
      <c r="DC304" s="75"/>
      <c r="DD304" s="75"/>
      <c r="DE304" s="75"/>
      <c r="DF304" s="75"/>
      <c r="DG304" s="75"/>
      <c r="DH304" s="75"/>
      <c r="DI304" s="75"/>
      <c r="DJ304" s="75"/>
      <c r="DK304" s="75"/>
      <c r="DL304" s="75"/>
      <c r="DM304" s="75"/>
      <c r="DN304" s="75"/>
      <c r="DO304" s="75"/>
      <c r="DP304" s="75"/>
      <c r="DQ304" s="75"/>
      <c r="DR304" s="75"/>
      <c r="DS304" s="75"/>
      <c r="DT304" s="75"/>
      <c r="DU304" s="75"/>
      <c r="DV304" s="75"/>
      <c r="DW304" s="75"/>
      <c r="DX304" s="75"/>
      <c r="DY304" s="75"/>
      <c r="DZ304" s="75"/>
      <c r="EA304" s="75"/>
      <c r="EB304" s="75"/>
      <c r="EC304" s="75"/>
      <c r="ED304" s="75"/>
      <c r="EE304" s="75"/>
      <c r="EF304" s="75"/>
      <c r="EG304" s="75"/>
      <c r="EH304" s="75"/>
      <c r="EI304" s="75"/>
      <c r="EJ304" s="75"/>
      <c r="EK304" s="75"/>
      <c r="EL304" s="75"/>
      <c r="EM304" s="75"/>
      <c r="EN304" s="75"/>
      <c r="EO304" s="75"/>
      <c r="EP304" s="75"/>
      <c r="EQ304" s="75"/>
      <c r="ER304" s="75"/>
      <c r="ES304" s="75"/>
      <c r="ET304" s="75"/>
      <c r="EU304" s="75"/>
      <c r="EV304" s="75"/>
      <c r="EW304" s="75"/>
      <c r="EX304" s="75"/>
      <c r="EY304" s="75"/>
      <c r="EZ304" s="75"/>
      <c r="FA304" s="75"/>
      <c r="FB304" s="75"/>
      <c r="FC304" s="75"/>
      <c r="FD304" s="75"/>
      <c r="FE304" s="75"/>
      <c r="FF304" s="75"/>
      <c r="FG304" s="75"/>
      <c r="FH304" s="75"/>
      <c r="FI304" s="75"/>
      <c r="FJ304" s="75"/>
      <c r="FK304" s="75"/>
      <c r="FL304" s="75"/>
      <c r="FM304" s="75"/>
      <c r="FN304" s="75"/>
      <c r="FO304" s="75"/>
      <c r="FP304" s="75"/>
      <c r="FQ304" s="75"/>
      <c r="FR304" s="75"/>
      <c r="FS304" s="75"/>
      <c r="FT304" s="75"/>
      <c r="FU304" s="75"/>
      <c r="FV304" s="75"/>
      <c r="FW304" s="75"/>
      <c r="FX304" s="75"/>
      <c r="FY304" s="75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  <c r="HE304" s="75"/>
      <c r="HF304" s="75"/>
      <c r="HG304" s="75"/>
      <c r="HH304" s="75"/>
      <c r="HI304" s="75"/>
      <c r="HJ304" s="75"/>
      <c r="HK304" s="75"/>
      <c r="HL304" s="75"/>
      <c r="HM304" s="75"/>
      <c r="HN304" s="75"/>
      <c r="HO304" s="75"/>
      <c r="HP304" s="75"/>
      <c r="HQ304" s="75"/>
      <c r="HR304" s="75"/>
      <c r="HS304" s="75"/>
      <c r="HT304" s="75"/>
      <c r="HU304" s="75"/>
      <c r="HV304" s="75"/>
    </row>
    <row r="305" spans="1:230" s="76" customFormat="1" ht="12.75">
      <c r="A305" s="228"/>
      <c r="B305" s="95"/>
      <c r="C305" s="88"/>
      <c r="D305" s="94"/>
      <c r="E305" s="78"/>
      <c r="F305" s="229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  <c r="CC305" s="75"/>
      <c r="CD305" s="75"/>
      <c r="CE305" s="75"/>
      <c r="CF305" s="75"/>
      <c r="CG305" s="75"/>
      <c r="CH305" s="75"/>
      <c r="CI305" s="75"/>
      <c r="CJ305" s="75"/>
      <c r="CK305" s="75"/>
      <c r="CL305" s="75"/>
      <c r="CM305" s="75"/>
      <c r="CN305" s="75"/>
      <c r="CO305" s="75"/>
      <c r="CP305" s="75"/>
      <c r="CQ305" s="75"/>
      <c r="CR305" s="75"/>
      <c r="CS305" s="75"/>
      <c r="CT305" s="75"/>
      <c r="CU305" s="75"/>
      <c r="CV305" s="75"/>
      <c r="CW305" s="75"/>
      <c r="CX305" s="75"/>
      <c r="CY305" s="75"/>
      <c r="CZ305" s="75"/>
      <c r="DA305" s="75"/>
      <c r="DB305" s="75"/>
      <c r="DC305" s="75"/>
      <c r="DD305" s="75"/>
      <c r="DE305" s="75"/>
      <c r="DF305" s="75"/>
      <c r="DG305" s="75"/>
      <c r="DH305" s="75"/>
      <c r="DI305" s="75"/>
      <c r="DJ305" s="75"/>
      <c r="DK305" s="75"/>
      <c r="DL305" s="75"/>
      <c r="DM305" s="75"/>
      <c r="DN305" s="75"/>
      <c r="DO305" s="75"/>
      <c r="DP305" s="75"/>
      <c r="DQ305" s="75"/>
      <c r="DR305" s="75"/>
      <c r="DS305" s="75"/>
      <c r="DT305" s="75"/>
      <c r="DU305" s="75"/>
      <c r="DV305" s="75"/>
      <c r="DW305" s="75"/>
      <c r="DX305" s="75"/>
      <c r="DY305" s="75"/>
      <c r="DZ305" s="75"/>
      <c r="EA305" s="75"/>
      <c r="EB305" s="75"/>
      <c r="EC305" s="75"/>
      <c r="ED305" s="75"/>
      <c r="EE305" s="75"/>
      <c r="EF305" s="75"/>
      <c r="EG305" s="75"/>
      <c r="EH305" s="75"/>
      <c r="EI305" s="75"/>
      <c r="EJ305" s="75"/>
      <c r="EK305" s="75"/>
      <c r="EL305" s="75"/>
      <c r="EM305" s="75"/>
      <c r="EN305" s="75"/>
      <c r="EO305" s="75"/>
      <c r="EP305" s="75"/>
      <c r="EQ305" s="75"/>
      <c r="ER305" s="75"/>
      <c r="ES305" s="75"/>
      <c r="ET305" s="75"/>
      <c r="EU305" s="75"/>
      <c r="EV305" s="75"/>
      <c r="EW305" s="75"/>
      <c r="EX305" s="75"/>
      <c r="EY305" s="75"/>
      <c r="EZ305" s="75"/>
      <c r="FA305" s="75"/>
      <c r="FB305" s="75"/>
      <c r="FC305" s="75"/>
      <c r="FD305" s="75"/>
      <c r="FE305" s="75"/>
      <c r="FF305" s="75"/>
      <c r="FG305" s="75"/>
      <c r="FH305" s="75"/>
      <c r="FI305" s="75"/>
      <c r="FJ305" s="75"/>
      <c r="FK305" s="75"/>
      <c r="FL305" s="75"/>
      <c r="FM305" s="75"/>
      <c r="FN305" s="75"/>
      <c r="FO305" s="75"/>
      <c r="FP305" s="75"/>
      <c r="FQ305" s="75"/>
      <c r="FR305" s="75"/>
      <c r="FS305" s="75"/>
      <c r="FT305" s="75"/>
      <c r="FU305" s="75"/>
      <c r="FV305" s="75"/>
      <c r="FW305" s="75"/>
      <c r="FX305" s="75"/>
      <c r="FY305" s="75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  <c r="HE305" s="75"/>
      <c r="HF305" s="75"/>
      <c r="HG305" s="75"/>
      <c r="HH305" s="75"/>
      <c r="HI305" s="75"/>
      <c r="HJ305" s="75"/>
      <c r="HK305" s="75"/>
      <c r="HL305" s="75"/>
      <c r="HM305" s="75"/>
      <c r="HN305" s="75"/>
      <c r="HO305" s="75"/>
      <c r="HP305" s="75"/>
      <c r="HQ305" s="75"/>
      <c r="HR305" s="75"/>
      <c r="HS305" s="75"/>
      <c r="HT305" s="75"/>
      <c r="HU305" s="75"/>
      <c r="HV305" s="75"/>
    </row>
    <row r="306" spans="1:230" s="76" customFormat="1" ht="12.75">
      <c r="A306" s="228"/>
      <c r="B306" s="88" t="s">
        <v>12</v>
      </c>
      <c r="C306" s="96" t="s">
        <v>13</v>
      </c>
      <c r="D306" s="97"/>
      <c r="E306" s="78"/>
      <c r="F306" s="230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  <c r="CF306" s="75"/>
      <c r="CG306" s="75"/>
      <c r="CH306" s="75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  <c r="CZ306" s="75"/>
      <c r="DA306" s="75"/>
      <c r="DB306" s="75"/>
      <c r="DC306" s="75"/>
      <c r="DD306" s="75"/>
      <c r="DE306" s="75"/>
      <c r="DF306" s="75"/>
      <c r="DG306" s="75"/>
      <c r="DH306" s="75"/>
      <c r="DI306" s="75"/>
      <c r="DJ306" s="75"/>
      <c r="DK306" s="75"/>
      <c r="DL306" s="75"/>
      <c r="DM306" s="75"/>
      <c r="DN306" s="75"/>
      <c r="DO306" s="75"/>
      <c r="DP306" s="75"/>
      <c r="DQ306" s="75"/>
      <c r="DR306" s="75"/>
      <c r="DS306" s="75"/>
      <c r="DT306" s="75"/>
      <c r="DU306" s="75"/>
      <c r="DV306" s="75"/>
      <c r="DW306" s="75"/>
      <c r="DX306" s="75"/>
      <c r="DY306" s="75"/>
      <c r="DZ306" s="75"/>
      <c r="EA306" s="75"/>
      <c r="EB306" s="75"/>
      <c r="EC306" s="75"/>
      <c r="ED306" s="75"/>
      <c r="EE306" s="75"/>
      <c r="EF306" s="75"/>
      <c r="EG306" s="75"/>
      <c r="EH306" s="75"/>
      <c r="EI306" s="75"/>
      <c r="EJ306" s="75"/>
      <c r="EK306" s="75"/>
      <c r="EL306" s="75"/>
      <c r="EM306" s="75"/>
      <c r="EN306" s="75"/>
      <c r="EO306" s="75"/>
      <c r="EP306" s="75"/>
      <c r="EQ306" s="75"/>
      <c r="ER306" s="75"/>
      <c r="ES306" s="75"/>
      <c r="ET306" s="75"/>
      <c r="EU306" s="75"/>
      <c r="EV306" s="75"/>
      <c r="EW306" s="75"/>
      <c r="EX306" s="75"/>
      <c r="EY306" s="75"/>
      <c r="EZ306" s="75"/>
      <c r="FA306" s="75"/>
      <c r="FB306" s="75"/>
      <c r="FC306" s="75"/>
      <c r="FD306" s="75"/>
      <c r="FE306" s="75"/>
      <c r="FF306" s="75"/>
      <c r="FG306" s="75"/>
      <c r="FH306" s="75"/>
      <c r="FI306" s="75"/>
      <c r="FJ306" s="75"/>
      <c r="FK306" s="75"/>
      <c r="FL306" s="75"/>
      <c r="FM306" s="75"/>
      <c r="FN306" s="75"/>
      <c r="FO306" s="75"/>
      <c r="FP306" s="75"/>
      <c r="FQ306" s="75"/>
      <c r="FR306" s="75"/>
      <c r="FS306" s="75"/>
      <c r="FT306" s="75"/>
      <c r="FU306" s="75"/>
      <c r="FV306" s="75"/>
      <c r="FW306" s="75"/>
      <c r="FX306" s="75"/>
      <c r="FY306" s="75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  <c r="HE306" s="75"/>
      <c r="HF306" s="75"/>
      <c r="HG306" s="75"/>
      <c r="HH306" s="75"/>
      <c r="HI306" s="75"/>
      <c r="HJ306" s="75"/>
      <c r="HK306" s="75"/>
      <c r="HL306" s="75"/>
      <c r="HM306" s="75"/>
      <c r="HN306" s="75"/>
      <c r="HO306" s="75"/>
      <c r="HP306" s="75"/>
      <c r="HQ306" s="75"/>
      <c r="HR306" s="75"/>
      <c r="HS306" s="75"/>
      <c r="HT306" s="75"/>
      <c r="HU306" s="75"/>
      <c r="HV306" s="75"/>
    </row>
    <row r="307" spans="1:230" s="76" customFormat="1" ht="18" customHeight="1">
      <c r="A307" s="228"/>
      <c r="B307" s="88"/>
      <c r="C307" s="277" t="s">
        <v>482</v>
      </c>
      <c r="D307" s="278"/>
      <c r="E307" s="104" t="s">
        <v>472</v>
      </c>
      <c r="F307" s="141" t="e">
        <f>F304*E307</f>
        <v>#VALUE!</v>
      </c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  <c r="CF307" s="75"/>
      <c r="CG307" s="75"/>
      <c r="CH307" s="75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5"/>
      <c r="DB307" s="75"/>
      <c r="DC307" s="75"/>
      <c r="DD307" s="75"/>
      <c r="DE307" s="75"/>
      <c r="DF307" s="75"/>
      <c r="DG307" s="75"/>
      <c r="DH307" s="75"/>
      <c r="DI307" s="75"/>
      <c r="DJ307" s="75"/>
      <c r="DK307" s="75"/>
      <c r="DL307" s="75"/>
      <c r="DM307" s="75"/>
      <c r="DN307" s="75"/>
      <c r="DO307" s="75"/>
      <c r="DP307" s="75"/>
      <c r="DQ307" s="75"/>
      <c r="DR307" s="75"/>
      <c r="DS307" s="75"/>
      <c r="DT307" s="75"/>
      <c r="DU307" s="75"/>
      <c r="DV307" s="75"/>
      <c r="DW307" s="75"/>
      <c r="DX307" s="75"/>
      <c r="DY307" s="75"/>
      <c r="DZ307" s="75"/>
      <c r="EA307" s="75"/>
      <c r="EB307" s="75"/>
      <c r="EC307" s="75"/>
      <c r="ED307" s="75"/>
      <c r="EE307" s="75"/>
      <c r="EF307" s="75"/>
      <c r="EG307" s="75"/>
      <c r="EH307" s="75"/>
      <c r="EI307" s="75"/>
      <c r="EJ307" s="75"/>
      <c r="EK307" s="75"/>
      <c r="EL307" s="75"/>
      <c r="EM307" s="75"/>
      <c r="EN307" s="75"/>
      <c r="EO307" s="75"/>
      <c r="EP307" s="75"/>
      <c r="EQ307" s="75"/>
      <c r="ER307" s="75"/>
      <c r="ES307" s="75"/>
      <c r="ET307" s="75"/>
      <c r="EU307" s="75"/>
      <c r="EV307" s="75"/>
      <c r="EW307" s="75"/>
      <c r="EX307" s="75"/>
      <c r="EY307" s="75"/>
      <c r="EZ307" s="75"/>
      <c r="FA307" s="75"/>
      <c r="FB307" s="75"/>
      <c r="FC307" s="75"/>
      <c r="FD307" s="75"/>
      <c r="FE307" s="75"/>
      <c r="FF307" s="75"/>
      <c r="FG307" s="75"/>
      <c r="FH307" s="75"/>
      <c r="FI307" s="75"/>
      <c r="FJ307" s="75"/>
      <c r="FK307" s="75"/>
      <c r="FL307" s="75"/>
      <c r="FM307" s="75"/>
      <c r="FN307" s="75"/>
      <c r="FO307" s="75"/>
      <c r="FP307" s="75"/>
      <c r="FQ307" s="75"/>
      <c r="FR307" s="75"/>
      <c r="FS307" s="75"/>
      <c r="FT307" s="75"/>
      <c r="FU307" s="75"/>
      <c r="FV307" s="75"/>
      <c r="FW307" s="75"/>
      <c r="FX307" s="75"/>
      <c r="FY307" s="75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  <c r="HE307" s="75"/>
      <c r="HF307" s="75"/>
      <c r="HG307" s="75"/>
      <c r="HH307" s="75"/>
      <c r="HI307" s="75"/>
      <c r="HJ307" s="75"/>
      <c r="HK307" s="75"/>
      <c r="HL307" s="75"/>
      <c r="HM307" s="75"/>
      <c r="HN307" s="75"/>
      <c r="HO307" s="75"/>
      <c r="HP307" s="75"/>
      <c r="HQ307" s="75"/>
      <c r="HR307" s="75"/>
      <c r="HS307" s="75"/>
      <c r="HT307" s="75"/>
      <c r="HU307" s="75"/>
      <c r="HV307" s="75"/>
    </row>
    <row r="308" spans="1:230" s="76" customFormat="1" ht="22.5" customHeight="1">
      <c r="A308" s="228"/>
      <c r="B308" s="88"/>
      <c r="C308" s="277" t="s">
        <v>483</v>
      </c>
      <c r="D308" s="278"/>
      <c r="E308" s="142" t="e">
        <f>+F308/D304</f>
        <v>#VALUE!</v>
      </c>
      <c r="F308" s="116" t="s">
        <v>474</v>
      </c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  <c r="CF308" s="75"/>
      <c r="CG308" s="75"/>
      <c r="CH308" s="75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5"/>
      <c r="CT308" s="75"/>
      <c r="CU308" s="75"/>
      <c r="CV308" s="75"/>
      <c r="CW308" s="75"/>
      <c r="CX308" s="75"/>
      <c r="CY308" s="75"/>
      <c r="CZ308" s="75"/>
      <c r="DA308" s="75"/>
      <c r="DB308" s="75"/>
      <c r="DC308" s="75"/>
      <c r="DD308" s="75"/>
      <c r="DE308" s="75"/>
      <c r="DF308" s="75"/>
      <c r="DG308" s="75"/>
      <c r="DH308" s="75"/>
      <c r="DI308" s="75"/>
      <c r="DJ308" s="75"/>
      <c r="DK308" s="75"/>
      <c r="DL308" s="75"/>
      <c r="DM308" s="75"/>
      <c r="DN308" s="75"/>
      <c r="DO308" s="75"/>
      <c r="DP308" s="75"/>
      <c r="DQ308" s="75"/>
      <c r="DR308" s="75"/>
      <c r="DS308" s="75"/>
      <c r="DT308" s="75"/>
      <c r="DU308" s="75"/>
      <c r="DV308" s="75"/>
      <c r="DW308" s="75"/>
      <c r="DX308" s="75"/>
      <c r="DY308" s="75"/>
      <c r="DZ308" s="75"/>
      <c r="EA308" s="75"/>
      <c r="EB308" s="75"/>
      <c r="EC308" s="75"/>
      <c r="ED308" s="75"/>
      <c r="EE308" s="75"/>
      <c r="EF308" s="75"/>
      <c r="EG308" s="75"/>
      <c r="EH308" s="75"/>
      <c r="EI308" s="75"/>
      <c r="EJ308" s="75"/>
      <c r="EK308" s="75"/>
      <c r="EL308" s="75"/>
      <c r="EM308" s="75"/>
      <c r="EN308" s="75"/>
      <c r="EO308" s="75"/>
      <c r="EP308" s="75"/>
      <c r="EQ308" s="75"/>
      <c r="ER308" s="75"/>
      <c r="ES308" s="75"/>
      <c r="ET308" s="75"/>
      <c r="EU308" s="75"/>
      <c r="EV308" s="75"/>
      <c r="EW308" s="75"/>
      <c r="EX308" s="75"/>
      <c r="EY308" s="75"/>
      <c r="EZ308" s="75"/>
      <c r="FA308" s="75"/>
      <c r="FB308" s="75"/>
      <c r="FC308" s="75"/>
      <c r="FD308" s="75"/>
      <c r="FE308" s="75"/>
      <c r="FF308" s="75"/>
      <c r="FG308" s="75"/>
      <c r="FH308" s="75"/>
      <c r="FI308" s="75"/>
      <c r="FJ308" s="75"/>
      <c r="FK308" s="75"/>
      <c r="FL308" s="75"/>
      <c r="FM308" s="75"/>
      <c r="FN308" s="75"/>
      <c r="FO308" s="75"/>
      <c r="FP308" s="75"/>
      <c r="FQ308" s="75"/>
      <c r="FR308" s="75"/>
      <c r="FS308" s="75"/>
      <c r="FT308" s="75"/>
      <c r="FU308" s="75"/>
      <c r="FV308" s="75"/>
      <c r="FW308" s="75"/>
      <c r="FX308" s="75"/>
      <c r="FY308" s="75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  <c r="HE308" s="75"/>
      <c r="HF308" s="75"/>
      <c r="HG308" s="75"/>
      <c r="HH308" s="75"/>
      <c r="HI308" s="75"/>
      <c r="HJ308" s="75"/>
      <c r="HK308" s="75"/>
      <c r="HL308" s="75"/>
      <c r="HM308" s="75"/>
      <c r="HN308" s="75"/>
      <c r="HO308" s="75"/>
      <c r="HP308" s="75"/>
      <c r="HQ308" s="75"/>
      <c r="HR308" s="75"/>
      <c r="HS308" s="75"/>
      <c r="HT308" s="75"/>
      <c r="HU308" s="75"/>
      <c r="HV308" s="75"/>
    </row>
    <row r="309" spans="1:230" s="76" customFormat="1" ht="12.75">
      <c r="A309" s="228"/>
      <c r="B309" s="88"/>
      <c r="C309" s="96"/>
      <c r="D309" s="97"/>
      <c r="E309" s="78"/>
      <c r="F309" s="230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75"/>
      <c r="FQ309" s="75"/>
      <c r="FR309" s="75"/>
      <c r="FS309" s="75"/>
      <c r="FT309" s="75"/>
      <c r="FU309" s="75"/>
      <c r="FV309" s="75"/>
      <c r="FW309" s="75"/>
      <c r="FX309" s="75"/>
      <c r="FY309" s="75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  <c r="HE309" s="75"/>
      <c r="HF309" s="75"/>
      <c r="HG309" s="75"/>
      <c r="HH309" s="75"/>
      <c r="HI309" s="75"/>
      <c r="HJ309" s="75"/>
      <c r="HK309" s="75"/>
      <c r="HL309" s="75"/>
      <c r="HM309" s="75"/>
      <c r="HN309" s="75"/>
      <c r="HO309" s="75"/>
      <c r="HP309" s="75"/>
      <c r="HQ309" s="75"/>
      <c r="HR309" s="75"/>
      <c r="HS309" s="75"/>
      <c r="HT309" s="75"/>
      <c r="HU309" s="75"/>
      <c r="HV309" s="75"/>
    </row>
    <row r="310" spans="1:230" s="76" customFormat="1" ht="12.75">
      <c r="A310" s="228"/>
      <c r="B310" s="88"/>
      <c r="C310" s="70" t="s">
        <v>156</v>
      </c>
      <c r="D310" s="98"/>
      <c r="E310" s="89"/>
      <c r="F310" s="143" t="e">
        <f>+F308+F307</f>
        <v>#VALUE!</v>
      </c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  <c r="CF310" s="75"/>
      <c r="CG310" s="75"/>
      <c r="CH310" s="75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5"/>
      <c r="DB310" s="75"/>
      <c r="DC310" s="75"/>
      <c r="DD310" s="75"/>
      <c r="DE310" s="75"/>
      <c r="DF310" s="75"/>
      <c r="DG310" s="75"/>
      <c r="DH310" s="75"/>
      <c r="DI310" s="75"/>
      <c r="DJ310" s="75"/>
      <c r="DK310" s="75"/>
      <c r="DL310" s="75"/>
      <c r="DM310" s="75"/>
      <c r="DN310" s="75"/>
      <c r="DO310" s="75"/>
      <c r="DP310" s="75"/>
      <c r="DQ310" s="75"/>
      <c r="DR310" s="75"/>
      <c r="DS310" s="75"/>
      <c r="DT310" s="75"/>
      <c r="DU310" s="75"/>
      <c r="DV310" s="75"/>
      <c r="DW310" s="75"/>
      <c r="DX310" s="75"/>
      <c r="DY310" s="75"/>
      <c r="DZ310" s="75"/>
      <c r="EA310" s="75"/>
      <c r="EB310" s="75"/>
      <c r="EC310" s="75"/>
      <c r="ED310" s="75"/>
      <c r="EE310" s="75"/>
      <c r="EF310" s="75"/>
      <c r="EG310" s="75"/>
      <c r="EH310" s="75"/>
      <c r="EI310" s="75"/>
      <c r="EJ310" s="75"/>
      <c r="EK310" s="75"/>
      <c r="EL310" s="75"/>
      <c r="EM310" s="75"/>
      <c r="EN310" s="75"/>
      <c r="EO310" s="75"/>
      <c r="EP310" s="75"/>
      <c r="EQ310" s="75"/>
      <c r="ER310" s="75"/>
      <c r="ES310" s="75"/>
      <c r="ET310" s="75"/>
      <c r="EU310" s="75"/>
      <c r="EV310" s="75"/>
      <c r="EW310" s="75"/>
      <c r="EX310" s="75"/>
      <c r="EY310" s="75"/>
      <c r="EZ310" s="75"/>
      <c r="FA310" s="75"/>
      <c r="FB310" s="75"/>
      <c r="FC310" s="75"/>
      <c r="FD310" s="75"/>
      <c r="FE310" s="75"/>
      <c r="FF310" s="75"/>
      <c r="FG310" s="75"/>
      <c r="FH310" s="75"/>
      <c r="FI310" s="75"/>
      <c r="FJ310" s="75"/>
      <c r="FK310" s="75"/>
      <c r="FL310" s="75"/>
      <c r="FM310" s="75"/>
      <c r="FN310" s="75"/>
      <c r="FO310" s="75"/>
      <c r="FP310" s="75"/>
      <c r="FQ310" s="75"/>
      <c r="FR310" s="75"/>
      <c r="FS310" s="75"/>
      <c r="FT310" s="75"/>
      <c r="FU310" s="75"/>
      <c r="FV310" s="75"/>
      <c r="FW310" s="75"/>
      <c r="FX310" s="75"/>
      <c r="FY310" s="75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  <c r="HE310" s="75"/>
      <c r="HF310" s="75"/>
      <c r="HG310" s="75"/>
      <c r="HH310" s="75"/>
      <c r="HI310" s="75"/>
      <c r="HJ310" s="75"/>
      <c r="HK310" s="75"/>
      <c r="HL310" s="75"/>
      <c r="HM310" s="75"/>
      <c r="HN310" s="75"/>
      <c r="HO310" s="75"/>
      <c r="HP310" s="75"/>
      <c r="HQ310" s="75"/>
      <c r="HR310" s="75"/>
      <c r="HS310" s="75"/>
      <c r="HT310" s="75"/>
      <c r="HU310" s="75"/>
      <c r="HV310" s="75"/>
    </row>
    <row r="311" spans="1:230" s="76" customFormat="1" ht="12.75">
      <c r="A311" s="228"/>
      <c r="B311" s="95"/>
      <c r="C311" s="70"/>
      <c r="D311" s="94"/>
      <c r="E311" s="89"/>
      <c r="F311" s="230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  <c r="CC311" s="75"/>
      <c r="CD311" s="75"/>
      <c r="CE311" s="75"/>
      <c r="CF311" s="75"/>
      <c r="CG311" s="75"/>
      <c r="CH311" s="75"/>
      <c r="CI311" s="75"/>
      <c r="CJ311" s="75"/>
      <c r="CK311" s="75"/>
      <c r="CL311" s="75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5"/>
      <c r="DB311" s="75"/>
      <c r="DC311" s="75"/>
      <c r="DD311" s="75"/>
      <c r="DE311" s="75"/>
      <c r="DF311" s="75"/>
      <c r="DG311" s="75"/>
      <c r="DH311" s="75"/>
      <c r="DI311" s="75"/>
      <c r="DJ311" s="75"/>
      <c r="DK311" s="75"/>
      <c r="DL311" s="75"/>
      <c r="DM311" s="75"/>
      <c r="DN311" s="75"/>
      <c r="DO311" s="75"/>
      <c r="DP311" s="75"/>
      <c r="DQ311" s="75"/>
      <c r="DR311" s="75"/>
      <c r="DS311" s="75"/>
      <c r="DT311" s="75"/>
      <c r="DU311" s="75"/>
      <c r="DV311" s="75"/>
      <c r="DW311" s="75"/>
      <c r="DX311" s="75"/>
      <c r="DY311" s="75"/>
      <c r="DZ311" s="75"/>
      <c r="EA311" s="75"/>
      <c r="EB311" s="75"/>
      <c r="EC311" s="75"/>
      <c r="ED311" s="75"/>
      <c r="EE311" s="75"/>
      <c r="EF311" s="75"/>
      <c r="EG311" s="75"/>
      <c r="EH311" s="75"/>
      <c r="EI311" s="75"/>
      <c r="EJ311" s="75"/>
      <c r="EK311" s="75"/>
      <c r="EL311" s="75"/>
      <c r="EM311" s="75"/>
      <c r="EN311" s="75"/>
      <c r="EO311" s="75"/>
      <c r="EP311" s="75"/>
      <c r="EQ311" s="75"/>
      <c r="ER311" s="75"/>
      <c r="ES311" s="75"/>
      <c r="ET311" s="75"/>
      <c r="EU311" s="75"/>
      <c r="EV311" s="75"/>
      <c r="EW311" s="75"/>
      <c r="EX311" s="75"/>
      <c r="EY311" s="75"/>
      <c r="EZ311" s="75"/>
      <c r="FA311" s="75"/>
      <c r="FB311" s="75"/>
      <c r="FC311" s="75"/>
      <c r="FD311" s="75"/>
      <c r="FE311" s="75"/>
      <c r="FF311" s="75"/>
      <c r="FG311" s="75"/>
      <c r="FH311" s="75"/>
      <c r="FI311" s="75"/>
      <c r="FJ311" s="75"/>
      <c r="FK311" s="75"/>
      <c r="FL311" s="75"/>
      <c r="FM311" s="75"/>
      <c r="FN311" s="75"/>
      <c r="FO311" s="75"/>
      <c r="FP311" s="75"/>
      <c r="FQ311" s="75"/>
      <c r="FR311" s="75"/>
      <c r="FS311" s="75"/>
      <c r="FT311" s="75"/>
      <c r="FU311" s="75"/>
      <c r="FV311" s="75"/>
      <c r="FW311" s="75"/>
      <c r="FX311" s="75"/>
      <c r="FY311" s="75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  <c r="HE311" s="75"/>
      <c r="HF311" s="75"/>
      <c r="HG311" s="75"/>
      <c r="HH311" s="75"/>
      <c r="HI311" s="75"/>
      <c r="HJ311" s="75"/>
      <c r="HK311" s="75"/>
      <c r="HL311" s="75"/>
      <c r="HM311" s="75"/>
      <c r="HN311" s="75"/>
      <c r="HO311" s="75"/>
      <c r="HP311" s="75"/>
      <c r="HQ311" s="75"/>
      <c r="HR311" s="75"/>
      <c r="HS311" s="75"/>
      <c r="HT311" s="75"/>
      <c r="HU311" s="75"/>
      <c r="HV311" s="75"/>
    </row>
    <row r="312" spans="1:230" s="76" customFormat="1" ht="12.75">
      <c r="A312" s="228"/>
      <c r="B312" s="88" t="s">
        <v>14</v>
      </c>
      <c r="C312" s="96" t="s">
        <v>15</v>
      </c>
      <c r="D312" s="99"/>
      <c r="E312" s="78"/>
      <c r="F312" s="229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  <c r="CB312" s="75"/>
      <c r="CC312" s="75"/>
      <c r="CD312" s="75"/>
      <c r="CE312" s="75"/>
      <c r="CF312" s="75"/>
      <c r="CG312" s="75"/>
      <c r="CH312" s="75"/>
      <c r="CI312" s="75"/>
      <c r="CJ312" s="75"/>
      <c r="CK312" s="75"/>
      <c r="CL312" s="75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  <c r="CZ312" s="75"/>
      <c r="DA312" s="75"/>
      <c r="DB312" s="75"/>
      <c r="DC312" s="75"/>
      <c r="DD312" s="75"/>
      <c r="DE312" s="75"/>
      <c r="DF312" s="75"/>
      <c r="DG312" s="75"/>
      <c r="DH312" s="75"/>
      <c r="DI312" s="75"/>
      <c r="DJ312" s="75"/>
      <c r="DK312" s="75"/>
      <c r="DL312" s="75"/>
      <c r="DM312" s="75"/>
      <c r="DN312" s="75"/>
      <c r="DO312" s="75"/>
      <c r="DP312" s="75"/>
      <c r="DQ312" s="75"/>
      <c r="DR312" s="75"/>
      <c r="DS312" s="75"/>
      <c r="DT312" s="75"/>
      <c r="DU312" s="75"/>
      <c r="DV312" s="75"/>
      <c r="DW312" s="75"/>
      <c r="DX312" s="75"/>
      <c r="DY312" s="75"/>
      <c r="DZ312" s="75"/>
      <c r="EA312" s="75"/>
      <c r="EB312" s="75"/>
      <c r="EC312" s="75"/>
      <c r="ED312" s="75"/>
      <c r="EE312" s="75"/>
      <c r="EF312" s="75"/>
      <c r="EG312" s="75"/>
      <c r="EH312" s="75"/>
      <c r="EI312" s="75"/>
      <c r="EJ312" s="75"/>
      <c r="EK312" s="75"/>
      <c r="EL312" s="75"/>
      <c r="EM312" s="75"/>
      <c r="EN312" s="75"/>
      <c r="EO312" s="75"/>
      <c r="EP312" s="75"/>
      <c r="EQ312" s="75"/>
      <c r="ER312" s="75"/>
      <c r="ES312" s="75"/>
      <c r="ET312" s="75"/>
      <c r="EU312" s="75"/>
      <c r="EV312" s="75"/>
      <c r="EW312" s="75"/>
      <c r="EX312" s="75"/>
      <c r="EY312" s="75"/>
      <c r="EZ312" s="75"/>
      <c r="FA312" s="75"/>
      <c r="FB312" s="75"/>
      <c r="FC312" s="75"/>
      <c r="FD312" s="75"/>
      <c r="FE312" s="75"/>
      <c r="FF312" s="75"/>
      <c r="FG312" s="75"/>
      <c r="FH312" s="75"/>
      <c r="FI312" s="75"/>
      <c r="FJ312" s="75"/>
      <c r="FK312" s="75"/>
      <c r="FL312" s="75"/>
      <c r="FM312" s="75"/>
      <c r="FN312" s="75"/>
      <c r="FO312" s="75"/>
      <c r="FP312" s="75"/>
      <c r="FQ312" s="75"/>
      <c r="FR312" s="75"/>
      <c r="FS312" s="75"/>
      <c r="FT312" s="75"/>
      <c r="FU312" s="75"/>
      <c r="FV312" s="75"/>
      <c r="FW312" s="75"/>
      <c r="FX312" s="75"/>
      <c r="FY312" s="75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  <c r="HE312" s="75"/>
      <c r="HF312" s="75"/>
      <c r="HG312" s="75"/>
      <c r="HH312" s="75"/>
      <c r="HI312" s="75"/>
      <c r="HJ312" s="75"/>
      <c r="HK312" s="75"/>
      <c r="HL312" s="75"/>
      <c r="HM312" s="75"/>
      <c r="HN312" s="75"/>
      <c r="HO312" s="75"/>
      <c r="HP312" s="75"/>
      <c r="HQ312" s="75"/>
      <c r="HR312" s="75"/>
      <c r="HS312" s="75"/>
      <c r="HT312" s="75"/>
      <c r="HU312" s="75"/>
      <c r="HV312" s="75"/>
    </row>
    <row r="313" spans="1:230" s="76" customFormat="1" ht="12.75">
      <c r="A313" s="228"/>
      <c r="B313" s="89"/>
      <c r="C313" s="107" t="s">
        <v>388</v>
      </c>
      <c r="D313" s="94"/>
      <c r="E313" s="105" t="s">
        <v>472</v>
      </c>
      <c r="F313" s="144" t="e">
        <f>SUM(F304+F310)*E313*-1</f>
        <v>#VALUE!</v>
      </c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  <c r="CB313" s="75"/>
      <c r="CC313" s="75"/>
      <c r="CD313" s="75"/>
      <c r="CE313" s="75"/>
      <c r="CF313" s="75"/>
      <c r="CG313" s="75"/>
      <c r="CH313" s="75"/>
      <c r="CI313" s="75"/>
      <c r="CJ313" s="75"/>
      <c r="CK313" s="75"/>
      <c r="CL313" s="75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  <c r="CZ313" s="75"/>
      <c r="DA313" s="75"/>
      <c r="DB313" s="75"/>
      <c r="DC313" s="75"/>
      <c r="DD313" s="75"/>
      <c r="DE313" s="75"/>
      <c r="DF313" s="75"/>
      <c r="DG313" s="75"/>
      <c r="DH313" s="75"/>
      <c r="DI313" s="75"/>
      <c r="DJ313" s="75"/>
      <c r="DK313" s="75"/>
      <c r="DL313" s="75"/>
      <c r="DM313" s="75"/>
      <c r="DN313" s="75"/>
      <c r="DO313" s="75"/>
      <c r="DP313" s="75"/>
      <c r="DQ313" s="75"/>
      <c r="DR313" s="75"/>
      <c r="DS313" s="75"/>
      <c r="DT313" s="75"/>
      <c r="DU313" s="75"/>
      <c r="DV313" s="75"/>
      <c r="DW313" s="75"/>
      <c r="DX313" s="75"/>
      <c r="DY313" s="75"/>
      <c r="DZ313" s="75"/>
      <c r="EA313" s="75"/>
      <c r="EB313" s="75"/>
      <c r="EC313" s="75"/>
      <c r="ED313" s="75"/>
      <c r="EE313" s="75"/>
      <c r="EF313" s="75"/>
      <c r="EG313" s="75"/>
      <c r="EH313" s="75"/>
      <c r="EI313" s="75"/>
      <c r="EJ313" s="75"/>
      <c r="EK313" s="75"/>
      <c r="EL313" s="75"/>
      <c r="EM313" s="75"/>
      <c r="EN313" s="75"/>
      <c r="EO313" s="75"/>
      <c r="EP313" s="75"/>
      <c r="EQ313" s="75"/>
      <c r="ER313" s="75"/>
      <c r="ES313" s="75"/>
      <c r="ET313" s="75"/>
      <c r="EU313" s="75"/>
      <c r="EV313" s="75"/>
      <c r="EW313" s="75"/>
      <c r="EX313" s="75"/>
      <c r="EY313" s="75"/>
      <c r="EZ313" s="75"/>
      <c r="FA313" s="75"/>
      <c r="FB313" s="75"/>
      <c r="FC313" s="75"/>
      <c r="FD313" s="75"/>
      <c r="FE313" s="75"/>
      <c r="FF313" s="75"/>
      <c r="FG313" s="75"/>
      <c r="FH313" s="75"/>
      <c r="FI313" s="75"/>
      <c r="FJ313" s="75"/>
      <c r="FK313" s="75"/>
      <c r="FL313" s="75"/>
      <c r="FM313" s="75"/>
      <c r="FN313" s="75"/>
      <c r="FO313" s="75"/>
      <c r="FP313" s="75"/>
      <c r="FQ313" s="75"/>
      <c r="FR313" s="75"/>
      <c r="FS313" s="75"/>
      <c r="FT313" s="75"/>
      <c r="FU313" s="75"/>
      <c r="FV313" s="75"/>
      <c r="FW313" s="75"/>
      <c r="FX313" s="75"/>
      <c r="FY313" s="75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  <c r="HE313" s="75"/>
      <c r="HF313" s="75"/>
      <c r="HG313" s="75"/>
      <c r="HH313" s="75"/>
      <c r="HI313" s="75"/>
      <c r="HJ313" s="75"/>
      <c r="HK313" s="75"/>
      <c r="HL313" s="75"/>
      <c r="HM313" s="75"/>
      <c r="HN313" s="75"/>
      <c r="HO313" s="75"/>
      <c r="HP313" s="75"/>
      <c r="HQ313" s="75"/>
      <c r="HR313" s="75"/>
      <c r="HS313" s="75"/>
      <c r="HT313" s="75"/>
      <c r="HU313" s="75"/>
      <c r="HV313" s="75"/>
    </row>
    <row r="314" spans="1:230" s="76" customFormat="1" ht="12.75">
      <c r="A314" s="228"/>
      <c r="B314" s="89"/>
      <c r="C314" s="107" t="s">
        <v>389</v>
      </c>
      <c r="D314" s="94"/>
      <c r="E314" s="78"/>
      <c r="F314" s="87">
        <v>0</v>
      </c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  <c r="CA314" s="75"/>
      <c r="CB314" s="75"/>
      <c r="CC314" s="75"/>
      <c r="CD314" s="75"/>
      <c r="CE314" s="75"/>
      <c r="CF314" s="75"/>
      <c r="CG314" s="75"/>
      <c r="CH314" s="75"/>
      <c r="CI314" s="75"/>
      <c r="CJ314" s="75"/>
      <c r="CK314" s="75"/>
      <c r="CL314" s="75"/>
      <c r="CM314" s="75"/>
      <c r="CN314" s="75"/>
      <c r="CO314" s="75"/>
      <c r="CP314" s="75"/>
      <c r="CQ314" s="75"/>
      <c r="CR314" s="75"/>
      <c r="CS314" s="75"/>
      <c r="CT314" s="75"/>
      <c r="CU314" s="75"/>
      <c r="CV314" s="75"/>
      <c r="CW314" s="75"/>
      <c r="CX314" s="75"/>
      <c r="CY314" s="75"/>
      <c r="CZ314" s="75"/>
      <c r="DA314" s="75"/>
      <c r="DB314" s="75"/>
      <c r="DC314" s="75"/>
      <c r="DD314" s="75"/>
      <c r="DE314" s="75"/>
      <c r="DF314" s="75"/>
      <c r="DG314" s="75"/>
      <c r="DH314" s="75"/>
      <c r="DI314" s="75"/>
      <c r="DJ314" s="75"/>
      <c r="DK314" s="75"/>
      <c r="DL314" s="75"/>
      <c r="DM314" s="75"/>
      <c r="DN314" s="75"/>
      <c r="DO314" s="75"/>
      <c r="DP314" s="75"/>
      <c r="DQ314" s="75"/>
      <c r="DR314" s="75"/>
      <c r="DS314" s="75"/>
      <c r="DT314" s="75"/>
      <c r="DU314" s="75"/>
      <c r="DV314" s="75"/>
      <c r="DW314" s="75"/>
      <c r="DX314" s="75"/>
      <c r="DY314" s="75"/>
      <c r="DZ314" s="75"/>
      <c r="EA314" s="75"/>
      <c r="EB314" s="75"/>
      <c r="EC314" s="75"/>
      <c r="ED314" s="75"/>
      <c r="EE314" s="75"/>
      <c r="EF314" s="75"/>
      <c r="EG314" s="75"/>
      <c r="EH314" s="75"/>
      <c r="EI314" s="75"/>
      <c r="EJ314" s="75"/>
      <c r="EK314" s="75"/>
      <c r="EL314" s="75"/>
      <c r="EM314" s="75"/>
      <c r="EN314" s="75"/>
      <c r="EO314" s="75"/>
      <c r="EP314" s="75"/>
      <c r="EQ314" s="75"/>
      <c r="ER314" s="75"/>
      <c r="ES314" s="75"/>
      <c r="ET314" s="75"/>
      <c r="EU314" s="75"/>
      <c r="EV314" s="75"/>
      <c r="EW314" s="75"/>
      <c r="EX314" s="75"/>
      <c r="EY314" s="75"/>
      <c r="EZ314" s="75"/>
      <c r="FA314" s="75"/>
      <c r="FB314" s="75"/>
      <c r="FC314" s="75"/>
      <c r="FD314" s="75"/>
      <c r="FE314" s="75"/>
      <c r="FF314" s="75"/>
      <c r="FG314" s="75"/>
      <c r="FH314" s="75"/>
      <c r="FI314" s="75"/>
      <c r="FJ314" s="75"/>
      <c r="FK314" s="75"/>
      <c r="FL314" s="75"/>
      <c r="FM314" s="75"/>
      <c r="FN314" s="75"/>
      <c r="FO314" s="75"/>
      <c r="FP314" s="75"/>
      <c r="FQ314" s="75"/>
      <c r="FR314" s="75"/>
      <c r="FS314" s="75"/>
      <c r="FT314" s="75"/>
      <c r="FU314" s="75"/>
      <c r="FV314" s="75"/>
      <c r="FW314" s="75"/>
      <c r="FX314" s="75"/>
      <c r="FY314" s="75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  <c r="HE314" s="75"/>
      <c r="HF314" s="75"/>
      <c r="HG314" s="75"/>
      <c r="HH314" s="75"/>
      <c r="HI314" s="75"/>
      <c r="HJ314" s="75"/>
      <c r="HK314" s="75"/>
      <c r="HL314" s="75"/>
      <c r="HM314" s="75"/>
      <c r="HN314" s="75"/>
      <c r="HO314" s="75"/>
      <c r="HP314" s="75"/>
      <c r="HQ314" s="75"/>
      <c r="HR314" s="75"/>
      <c r="HS314" s="75"/>
      <c r="HT314" s="75"/>
      <c r="HU314" s="75"/>
      <c r="HV314" s="75"/>
    </row>
    <row r="315" spans="1:230" s="76" customFormat="1" ht="12.75">
      <c r="A315" s="228"/>
      <c r="B315" s="89"/>
      <c r="C315" s="107" t="s">
        <v>390</v>
      </c>
      <c r="D315" s="97"/>
      <c r="E315" s="78"/>
      <c r="F315" s="87">
        <v>0</v>
      </c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  <c r="CB315" s="75"/>
      <c r="CC315" s="75"/>
      <c r="CD315" s="75"/>
      <c r="CE315" s="75"/>
      <c r="CF315" s="75"/>
      <c r="CG315" s="75"/>
      <c r="CH315" s="75"/>
      <c r="CI315" s="75"/>
      <c r="CJ315" s="75"/>
      <c r="CK315" s="75"/>
      <c r="CL315" s="75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  <c r="CZ315" s="75"/>
      <c r="DA315" s="75"/>
      <c r="DB315" s="75"/>
      <c r="DC315" s="75"/>
      <c r="DD315" s="75"/>
      <c r="DE315" s="75"/>
      <c r="DF315" s="75"/>
      <c r="DG315" s="75"/>
      <c r="DH315" s="75"/>
      <c r="DI315" s="75"/>
      <c r="DJ315" s="75"/>
      <c r="DK315" s="75"/>
      <c r="DL315" s="75"/>
      <c r="DM315" s="75"/>
      <c r="DN315" s="75"/>
      <c r="DO315" s="75"/>
      <c r="DP315" s="75"/>
      <c r="DQ315" s="75"/>
      <c r="DR315" s="75"/>
      <c r="DS315" s="75"/>
      <c r="DT315" s="75"/>
      <c r="DU315" s="75"/>
      <c r="DV315" s="75"/>
      <c r="DW315" s="75"/>
      <c r="DX315" s="75"/>
      <c r="DY315" s="75"/>
      <c r="DZ315" s="75"/>
      <c r="EA315" s="75"/>
      <c r="EB315" s="75"/>
      <c r="EC315" s="75"/>
      <c r="ED315" s="75"/>
      <c r="EE315" s="75"/>
      <c r="EF315" s="75"/>
      <c r="EG315" s="75"/>
      <c r="EH315" s="75"/>
      <c r="EI315" s="75"/>
      <c r="EJ315" s="75"/>
      <c r="EK315" s="75"/>
      <c r="EL315" s="75"/>
      <c r="EM315" s="75"/>
      <c r="EN315" s="75"/>
      <c r="EO315" s="75"/>
      <c r="EP315" s="75"/>
      <c r="EQ315" s="75"/>
      <c r="ER315" s="75"/>
      <c r="ES315" s="75"/>
      <c r="ET315" s="75"/>
      <c r="EU315" s="75"/>
      <c r="EV315" s="75"/>
      <c r="EW315" s="75"/>
      <c r="EX315" s="75"/>
      <c r="EY315" s="75"/>
      <c r="EZ315" s="75"/>
      <c r="FA315" s="75"/>
      <c r="FB315" s="75"/>
      <c r="FC315" s="75"/>
      <c r="FD315" s="75"/>
      <c r="FE315" s="75"/>
      <c r="FF315" s="75"/>
      <c r="FG315" s="75"/>
      <c r="FH315" s="75"/>
      <c r="FI315" s="75"/>
      <c r="FJ315" s="75"/>
      <c r="FK315" s="75"/>
      <c r="FL315" s="75"/>
      <c r="FM315" s="75"/>
      <c r="FN315" s="75"/>
      <c r="FO315" s="75"/>
      <c r="FP315" s="75"/>
      <c r="FQ315" s="75"/>
      <c r="FR315" s="75"/>
      <c r="FS315" s="75"/>
      <c r="FT315" s="75"/>
      <c r="FU315" s="75"/>
      <c r="FV315" s="75"/>
      <c r="FW315" s="75"/>
      <c r="FX315" s="75"/>
      <c r="FY315" s="75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  <c r="HE315" s="75"/>
      <c r="HF315" s="75"/>
      <c r="HG315" s="75"/>
      <c r="HH315" s="75"/>
      <c r="HI315" s="75"/>
      <c r="HJ315" s="75"/>
      <c r="HK315" s="75"/>
      <c r="HL315" s="75"/>
      <c r="HM315" s="75"/>
      <c r="HN315" s="75"/>
      <c r="HO315" s="75"/>
      <c r="HP315" s="75"/>
      <c r="HQ315" s="75"/>
      <c r="HR315" s="75"/>
      <c r="HS315" s="75"/>
      <c r="HT315" s="75"/>
      <c r="HU315" s="75"/>
      <c r="HV315" s="75"/>
    </row>
    <row r="316" spans="1:230" s="76" customFormat="1" ht="12.75">
      <c r="A316" s="228"/>
      <c r="B316" s="89"/>
      <c r="C316" s="107" t="s">
        <v>16</v>
      </c>
      <c r="D316" s="94"/>
      <c r="E316" s="78"/>
      <c r="F316" s="87">
        <v>0</v>
      </c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  <c r="CB316" s="75"/>
      <c r="CC316" s="75"/>
      <c r="CD316" s="75"/>
      <c r="CE316" s="75"/>
      <c r="CF316" s="75"/>
      <c r="CG316" s="75"/>
      <c r="CH316" s="75"/>
      <c r="CI316" s="75"/>
      <c r="CJ316" s="75"/>
      <c r="CK316" s="75"/>
      <c r="CL316" s="75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5"/>
      <c r="DB316" s="75"/>
      <c r="DC316" s="75"/>
      <c r="DD316" s="75"/>
      <c r="DE316" s="75"/>
      <c r="DF316" s="75"/>
      <c r="DG316" s="75"/>
      <c r="DH316" s="75"/>
      <c r="DI316" s="75"/>
      <c r="DJ316" s="75"/>
      <c r="DK316" s="75"/>
      <c r="DL316" s="75"/>
      <c r="DM316" s="75"/>
      <c r="DN316" s="75"/>
      <c r="DO316" s="75"/>
      <c r="DP316" s="75"/>
      <c r="DQ316" s="75"/>
      <c r="DR316" s="75"/>
      <c r="DS316" s="75"/>
      <c r="DT316" s="75"/>
      <c r="DU316" s="75"/>
      <c r="DV316" s="75"/>
      <c r="DW316" s="75"/>
      <c r="DX316" s="75"/>
      <c r="DY316" s="75"/>
      <c r="DZ316" s="75"/>
      <c r="EA316" s="75"/>
      <c r="EB316" s="75"/>
      <c r="EC316" s="75"/>
      <c r="ED316" s="75"/>
      <c r="EE316" s="75"/>
      <c r="EF316" s="75"/>
      <c r="EG316" s="75"/>
      <c r="EH316" s="75"/>
      <c r="EI316" s="75"/>
      <c r="EJ316" s="75"/>
      <c r="EK316" s="75"/>
      <c r="EL316" s="75"/>
      <c r="EM316" s="75"/>
      <c r="EN316" s="75"/>
      <c r="EO316" s="75"/>
      <c r="EP316" s="75"/>
      <c r="EQ316" s="75"/>
      <c r="ER316" s="75"/>
      <c r="ES316" s="75"/>
      <c r="ET316" s="75"/>
      <c r="EU316" s="75"/>
      <c r="EV316" s="75"/>
      <c r="EW316" s="75"/>
      <c r="EX316" s="75"/>
      <c r="EY316" s="75"/>
      <c r="EZ316" s="75"/>
      <c r="FA316" s="75"/>
      <c r="FB316" s="75"/>
      <c r="FC316" s="75"/>
      <c r="FD316" s="75"/>
      <c r="FE316" s="75"/>
      <c r="FF316" s="75"/>
      <c r="FG316" s="75"/>
      <c r="FH316" s="75"/>
      <c r="FI316" s="75"/>
      <c r="FJ316" s="75"/>
      <c r="FK316" s="75"/>
      <c r="FL316" s="75"/>
      <c r="FM316" s="75"/>
      <c r="FN316" s="75"/>
      <c r="FO316" s="75"/>
      <c r="FP316" s="75"/>
      <c r="FQ316" s="75"/>
      <c r="FR316" s="75"/>
      <c r="FS316" s="75"/>
      <c r="FT316" s="75"/>
      <c r="FU316" s="75"/>
      <c r="FV316" s="75"/>
      <c r="FW316" s="75"/>
      <c r="FX316" s="75"/>
      <c r="FY316" s="75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  <c r="HE316" s="75"/>
      <c r="HF316" s="75"/>
      <c r="HG316" s="75"/>
      <c r="HH316" s="75"/>
      <c r="HI316" s="75"/>
      <c r="HJ316" s="75"/>
      <c r="HK316" s="75"/>
      <c r="HL316" s="75"/>
      <c r="HM316" s="75"/>
      <c r="HN316" s="75"/>
      <c r="HO316" s="75"/>
      <c r="HP316" s="75"/>
      <c r="HQ316" s="75"/>
      <c r="HR316" s="75"/>
      <c r="HS316" s="75"/>
      <c r="HT316" s="75"/>
      <c r="HU316" s="75"/>
      <c r="HV316" s="75"/>
    </row>
    <row r="317" spans="1:230" s="76" customFormat="1" ht="12.75">
      <c r="A317" s="228"/>
      <c r="B317" s="89"/>
      <c r="C317" s="96"/>
      <c r="D317" s="97"/>
      <c r="E317" s="78"/>
      <c r="F317" s="229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  <c r="CF317" s="75"/>
      <c r="CG317" s="75"/>
      <c r="CH317" s="75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  <c r="DL317" s="75"/>
      <c r="DM317" s="75"/>
      <c r="DN317" s="75"/>
      <c r="DO317" s="75"/>
      <c r="DP317" s="75"/>
      <c r="DQ317" s="75"/>
      <c r="DR317" s="75"/>
      <c r="DS317" s="75"/>
      <c r="DT317" s="75"/>
      <c r="DU317" s="75"/>
      <c r="DV317" s="75"/>
      <c r="DW317" s="75"/>
      <c r="DX317" s="75"/>
      <c r="DY317" s="75"/>
      <c r="DZ317" s="75"/>
      <c r="EA317" s="75"/>
      <c r="EB317" s="75"/>
      <c r="EC317" s="75"/>
      <c r="ED317" s="75"/>
      <c r="EE317" s="75"/>
      <c r="EF317" s="75"/>
      <c r="EG317" s="75"/>
      <c r="EH317" s="75"/>
      <c r="EI317" s="75"/>
      <c r="EJ317" s="75"/>
      <c r="EK317" s="75"/>
      <c r="EL317" s="75"/>
      <c r="EM317" s="75"/>
      <c r="EN317" s="75"/>
      <c r="EO317" s="75"/>
      <c r="EP317" s="75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75"/>
      <c r="FQ317" s="75"/>
      <c r="FR317" s="75"/>
      <c r="FS317" s="75"/>
      <c r="FT317" s="75"/>
      <c r="FU317" s="75"/>
      <c r="FV317" s="75"/>
      <c r="FW317" s="75"/>
      <c r="FX317" s="75"/>
      <c r="FY317" s="75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  <c r="HE317" s="75"/>
      <c r="HF317" s="75"/>
      <c r="HG317" s="75"/>
      <c r="HH317" s="75"/>
      <c r="HI317" s="75"/>
      <c r="HJ317" s="75"/>
      <c r="HK317" s="75"/>
      <c r="HL317" s="75"/>
      <c r="HM317" s="75"/>
      <c r="HN317" s="75"/>
      <c r="HO317" s="75"/>
      <c r="HP317" s="75"/>
      <c r="HQ317" s="75"/>
      <c r="HR317" s="75"/>
      <c r="HS317" s="75"/>
      <c r="HT317" s="75"/>
      <c r="HU317" s="75"/>
      <c r="HV317" s="75"/>
    </row>
    <row r="318" spans="1:230" s="76" customFormat="1" ht="12.75">
      <c r="A318" s="228"/>
      <c r="B318" s="89"/>
      <c r="C318" s="88" t="s">
        <v>414</v>
      </c>
      <c r="D318" s="94"/>
      <c r="E318" s="78"/>
      <c r="F318" s="140" t="e">
        <f>SUM(F313:F316)</f>
        <v>#VALUE!</v>
      </c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  <c r="CB318" s="75"/>
      <c r="CC318" s="75"/>
      <c r="CD318" s="75"/>
      <c r="CE318" s="75"/>
      <c r="CF318" s="75"/>
      <c r="CG318" s="75"/>
      <c r="CH318" s="75"/>
      <c r="CI318" s="75"/>
      <c r="CJ318" s="75"/>
      <c r="CK318" s="75"/>
      <c r="CL318" s="75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5"/>
      <c r="DB318" s="75"/>
      <c r="DC318" s="75"/>
      <c r="DD318" s="75"/>
      <c r="DE318" s="75"/>
      <c r="DF318" s="75"/>
      <c r="DG318" s="75"/>
      <c r="DH318" s="75"/>
      <c r="DI318" s="75"/>
      <c r="DJ318" s="75"/>
      <c r="DK318" s="75"/>
      <c r="DL318" s="75"/>
      <c r="DM318" s="75"/>
      <c r="DN318" s="75"/>
      <c r="DO318" s="75"/>
      <c r="DP318" s="75"/>
      <c r="DQ318" s="75"/>
      <c r="DR318" s="75"/>
      <c r="DS318" s="75"/>
      <c r="DT318" s="75"/>
      <c r="DU318" s="75"/>
      <c r="DV318" s="75"/>
      <c r="DW318" s="75"/>
      <c r="DX318" s="75"/>
      <c r="DY318" s="75"/>
      <c r="DZ318" s="75"/>
      <c r="EA318" s="75"/>
      <c r="EB318" s="75"/>
      <c r="EC318" s="75"/>
      <c r="ED318" s="75"/>
      <c r="EE318" s="75"/>
      <c r="EF318" s="75"/>
      <c r="EG318" s="75"/>
      <c r="EH318" s="75"/>
      <c r="EI318" s="75"/>
      <c r="EJ318" s="75"/>
      <c r="EK318" s="75"/>
      <c r="EL318" s="75"/>
      <c r="EM318" s="75"/>
      <c r="EN318" s="75"/>
      <c r="EO318" s="75"/>
      <c r="EP318" s="75"/>
      <c r="EQ318" s="75"/>
      <c r="ER318" s="75"/>
      <c r="ES318" s="75"/>
      <c r="ET318" s="75"/>
      <c r="EU318" s="75"/>
      <c r="EV318" s="75"/>
      <c r="EW318" s="75"/>
      <c r="EX318" s="75"/>
      <c r="EY318" s="75"/>
      <c r="EZ318" s="75"/>
      <c r="FA318" s="75"/>
      <c r="FB318" s="75"/>
      <c r="FC318" s="75"/>
      <c r="FD318" s="75"/>
      <c r="FE318" s="75"/>
      <c r="FF318" s="75"/>
      <c r="FG318" s="75"/>
      <c r="FH318" s="75"/>
      <c r="FI318" s="75"/>
      <c r="FJ318" s="75"/>
      <c r="FK318" s="75"/>
      <c r="FL318" s="75"/>
      <c r="FM318" s="75"/>
      <c r="FN318" s="75"/>
      <c r="FO318" s="75"/>
      <c r="FP318" s="75"/>
      <c r="FQ318" s="75"/>
      <c r="FR318" s="75"/>
      <c r="FS318" s="75"/>
      <c r="FT318" s="75"/>
      <c r="FU318" s="75"/>
      <c r="FV318" s="75"/>
      <c r="FW318" s="75"/>
      <c r="FX318" s="75"/>
      <c r="FY318" s="75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  <c r="HE318" s="75"/>
      <c r="HF318" s="75"/>
      <c r="HG318" s="75"/>
      <c r="HH318" s="75"/>
      <c r="HI318" s="75"/>
      <c r="HJ318" s="75"/>
      <c r="HK318" s="75"/>
      <c r="HL318" s="75"/>
      <c r="HM318" s="75"/>
      <c r="HN318" s="75"/>
      <c r="HO318" s="75"/>
      <c r="HP318" s="75"/>
      <c r="HQ318" s="75"/>
      <c r="HR318" s="75"/>
      <c r="HS318" s="75"/>
      <c r="HT318" s="75"/>
      <c r="HU318" s="75"/>
      <c r="HV318" s="75"/>
    </row>
    <row r="319" spans="1:230" s="76" customFormat="1" ht="12.75">
      <c r="A319" s="228"/>
      <c r="B319" s="89"/>
      <c r="C319" s="88"/>
      <c r="D319" s="94"/>
      <c r="E319" s="78"/>
      <c r="F319" s="229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  <c r="CF319" s="75"/>
      <c r="CG319" s="75"/>
      <c r="CH319" s="75"/>
      <c r="CI319" s="75"/>
      <c r="CJ319" s="75"/>
      <c r="CK319" s="75"/>
      <c r="CL319" s="75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  <c r="CZ319" s="75"/>
      <c r="DA319" s="75"/>
      <c r="DB319" s="75"/>
      <c r="DC319" s="75"/>
      <c r="DD319" s="75"/>
      <c r="DE319" s="75"/>
      <c r="DF319" s="75"/>
      <c r="DG319" s="75"/>
      <c r="DH319" s="75"/>
      <c r="DI319" s="75"/>
      <c r="DJ319" s="75"/>
      <c r="DK319" s="75"/>
      <c r="DL319" s="75"/>
      <c r="DM319" s="75"/>
      <c r="DN319" s="75"/>
      <c r="DO319" s="75"/>
      <c r="DP319" s="75"/>
      <c r="DQ319" s="75"/>
      <c r="DR319" s="75"/>
      <c r="DS319" s="75"/>
      <c r="DT319" s="75"/>
      <c r="DU319" s="75"/>
      <c r="DV319" s="75"/>
      <c r="DW319" s="75"/>
      <c r="DX319" s="75"/>
      <c r="DY319" s="75"/>
      <c r="DZ319" s="75"/>
      <c r="EA319" s="75"/>
      <c r="EB319" s="75"/>
      <c r="EC319" s="75"/>
      <c r="ED319" s="75"/>
      <c r="EE319" s="75"/>
      <c r="EF319" s="75"/>
      <c r="EG319" s="75"/>
      <c r="EH319" s="75"/>
      <c r="EI319" s="75"/>
      <c r="EJ319" s="75"/>
      <c r="EK319" s="75"/>
      <c r="EL319" s="75"/>
      <c r="EM319" s="75"/>
      <c r="EN319" s="75"/>
      <c r="EO319" s="75"/>
      <c r="EP319" s="75"/>
      <c r="EQ319" s="75"/>
      <c r="ER319" s="75"/>
      <c r="ES319" s="75"/>
      <c r="ET319" s="75"/>
      <c r="EU319" s="75"/>
      <c r="EV319" s="75"/>
      <c r="EW319" s="75"/>
      <c r="EX319" s="75"/>
      <c r="EY319" s="75"/>
      <c r="EZ319" s="75"/>
      <c r="FA319" s="75"/>
      <c r="FB319" s="75"/>
      <c r="FC319" s="75"/>
      <c r="FD319" s="75"/>
      <c r="FE319" s="75"/>
      <c r="FF319" s="75"/>
      <c r="FG319" s="75"/>
      <c r="FH319" s="75"/>
      <c r="FI319" s="75"/>
      <c r="FJ319" s="75"/>
      <c r="FK319" s="75"/>
      <c r="FL319" s="75"/>
      <c r="FM319" s="75"/>
      <c r="FN319" s="75"/>
      <c r="FO319" s="75"/>
      <c r="FP319" s="75"/>
      <c r="FQ319" s="75"/>
      <c r="FR319" s="75"/>
      <c r="FS319" s="75"/>
      <c r="FT319" s="75"/>
      <c r="FU319" s="75"/>
      <c r="FV319" s="75"/>
      <c r="FW319" s="75"/>
      <c r="FX319" s="75"/>
      <c r="FY319" s="75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  <c r="HE319" s="75"/>
      <c r="HF319" s="75"/>
      <c r="HG319" s="75"/>
      <c r="HH319" s="75"/>
      <c r="HI319" s="75"/>
      <c r="HJ319" s="75"/>
      <c r="HK319" s="75"/>
      <c r="HL319" s="75"/>
      <c r="HM319" s="75"/>
      <c r="HN319" s="75"/>
      <c r="HO319" s="75"/>
      <c r="HP319" s="75"/>
      <c r="HQ319" s="75"/>
      <c r="HR319" s="75"/>
      <c r="HS319" s="75"/>
      <c r="HT319" s="75"/>
      <c r="HU319" s="75"/>
      <c r="HV319" s="75"/>
    </row>
    <row r="320" spans="1:230" s="76" customFormat="1" ht="12.75">
      <c r="A320" s="228"/>
      <c r="B320" s="88" t="s">
        <v>17</v>
      </c>
      <c r="C320" s="88" t="s">
        <v>415</v>
      </c>
      <c r="D320" s="97"/>
      <c r="E320" s="78" t="s">
        <v>470</v>
      </c>
      <c r="F320" s="67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  <c r="CC320" s="75"/>
      <c r="CD320" s="75"/>
      <c r="CE320" s="75"/>
      <c r="CF320" s="75"/>
      <c r="CG320" s="75"/>
      <c r="CH320" s="75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5"/>
      <c r="DB320" s="75"/>
      <c r="DC320" s="75"/>
      <c r="DD320" s="75"/>
      <c r="DE320" s="75"/>
      <c r="DF320" s="75"/>
      <c r="DG320" s="75"/>
      <c r="DH320" s="75"/>
      <c r="DI320" s="75"/>
      <c r="DJ320" s="75"/>
      <c r="DK320" s="75"/>
      <c r="DL320" s="75"/>
      <c r="DM320" s="75"/>
      <c r="DN320" s="75"/>
      <c r="DO320" s="75"/>
      <c r="DP320" s="75"/>
      <c r="DQ320" s="75"/>
      <c r="DR320" s="75"/>
      <c r="DS320" s="75"/>
      <c r="DT320" s="75"/>
      <c r="DU320" s="75"/>
      <c r="DV320" s="75"/>
      <c r="DW320" s="75"/>
      <c r="DX320" s="75"/>
      <c r="DY320" s="75"/>
      <c r="DZ320" s="75"/>
      <c r="EA320" s="75"/>
      <c r="EB320" s="75"/>
      <c r="EC320" s="75"/>
      <c r="ED320" s="75"/>
      <c r="EE320" s="75"/>
      <c r="EF320" s="75"/>
      <c r="EG320" s="75"/>
      <c r="EH320" s="75"/>
      <c r="EI320" s="75"/>
      <c r="EJ320" s="75"/>
      <c r="EK320" s="75"/>
      <c r="EL320" s="75"/>
      <c r="EM320" s="75"/>
      <c r="EN320" s="75"/>
      <c r="EO320" s="75"/>
      <c r="EP320" s="75"/>
      <c r="EQ320" s="75"/>
      <c r="ER320" s="75"/>
      <c r="ES320" s="75"/>
      <c r="ET320" s="75"/>
      <c r="EU320" s="75"/>
      <c r="EV320" s="75"/>
      <c r="EW320" s="75"/>
      <c r="EX320" s="75"/>
      <c r="EY320" s="75"/>
      <c r="EZ320" s="75"/>
      <c r="FA320" s="75"/>
      <c r="FB320" s="75"/>
      <c r="FC320" s="75"/>
      <c r="FD320" s="75"/>
      <c r="FE320" s="75"/>
      <c r="FF320" s="75"/>
      <c r="FG320" s="75"/>
      <c r="FH320" s="75"/>
      <c r="FI320" s="75"/>
      <c r="FJ320" s="75"/>
      <c r="FK320" s="75"/>
      <c r="FL320" s="75"/>
      <c r="FM320" s="75"/>
      <c r="FN320" s="75"/>
      <c r="FO320" s="75"/>
      <c r="FP320" s="75"/>
      <c r="FQ320" s="75"/>
      <c r="FR320" s="75"/>
      <c r="FS320" s="75"/>
      <c r="FT320" s="75"/>
      <c r="FU320" s="75"/>
      <c r="FV320" s="75"/>
      <c r="FW320" s="75"/>
      <c r="FX320" s="75"/>
      <c r="FY320" s="75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  <c r="HE320" s="75"/>
      <c r="HF320" s="75"/>
      <c r="HG320" s="75"/>
      <c r="HH320" s="75"/>
      <c r="HI320" s="75"/>
      <c r="HJ320" s="75"/>
      <c r="HK320" s="75"/>
      <c r="HL320" s="75"/>
      <c r="HM320" s="75"/>
      <c r="HN320" s="75"/>
      <c r="HO320" s="75"/>
      <c r="HP320" s="75"/>
      <c r="HQ320" s="75"/>
      <c r="HR320" s="75"/>
      <c r="HS320" s="75"/>
      <c r="HT320" s="75"/>
      <c r="HU320" s="75"/>
      <c r="HV320" s="75"/>
    </row>
    <row r="321" spans="1:230" s="76" customFormat="1" ht="12.75">
      <c r="A321" s="228"/>
      <c r="B321" s="89"/>
      <c r="C321" s="118" t="s">
        <v>391</v>
      </c>
      <c r="D321" s="100"/>
      <c r="E321" s="101"/>
      <c r="F321" s="229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  <c r="CF321" s="75"/>
      <c r="CG321" s="75"/>
      <c r="CH321" s="75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5"/>
      <c r="DB321" s="75"/>
      <c r="DC321" s="75"/>
      <c r="DD321" s="75"/>
      <c r="DE321" s="75"/>
      <c r="DF321" s="75"/>
      <c r="DG321" s="75"/>
      <c r="DH321" s="75"/>
      <c r="DI321" s="75"/>
      <c r="DJ321" s="75"/>
      <c r="DK321" s="75"/>
      <c r="DL321" s="75"/>
      <c r="DM321" s="75"/>
      <c r="DN321" s="75"/>
      <c r="DO321" s="75"/>
      <c r="DP321" s="75"/>
      <c r="DQ321" s="75"/>
      <c r="DR321" s="75"/>
      <c r="DS321" s="75"/>
      <c r="DT321" s="75"/>
      <c r="DU321" s="75"/>
      <c r="DV321" s="75"/>
      <c r="DW321" s="75"/>
      <c r="DX321" s="75"/>
      <c r="DY321" s="75"/>
      <c r="DZ321" s="75"/>
      <c r="EA321" s="75"/>
      <c r="EB321" s="75"/>
      <c r="EC321" s="75"/>
      <c r="ED321" s="75"/>
      <c r="EE321" s="75"/>
      <c r="EF321" s="75"/>
      <c r="EG321" s="75"/>
      <c r="EH321" s="75"/>
      <c r="EI321" s="75"/>
      <c r="EJ321" s="75"/>
      <c r="EK321" s="75"/>
      <c r="EL321" s="75"/>
      <c r="EM321" s="75"/>
      <c r="EN321" s="75"/>
      <c r="EO321" s="75"/>
      <c r="EP321" s="75"/>
      <c r="EQ321" s="75"/>
      <c r="ER321" s="75"/>
      <c r="ES321" s="75"/>
      <c r="ET321" s="75"/>
      <c r="EU321" s="75"/>
      <c r="EV321" s="75"/>
      <c r="EW321" s="75"/>
      <c r="EX321" s="75"/>
      <c r="EY321" s="75"/>
      <c r="EZ321" s="75"/>
      <c r="FA321" s="75"/>
      <c r="FB321" s="75"/>
      <c r="FC321" s="75"/>
      <c r="FD321" s="75"/>
      <c r="FE321" s="75"/>
      <c r="FF321" s="75"/>
      <c r="FG321" s="75"/>
      <c r="FH321" s="75"/>
      <c r="FI321" s="75"/>
      <c r="FJ321" s="75"/>
      <c r="FK321" s="75"/>
      <c r="FL321" s="75"/>
      <c r="FM321" s="75"/>
      <c r="FN321" s="75"/>
      <c r="FO321" s="75"/>
      <c r="FP321" s="75"/>
      <c r="FQ321" s="75"/>
      <c r="FR321" s="75"/>
      <c r="FS321" s="75"/>
      <c r="FT321" s="75"/>
      <c r="FU321" s="75"/>
      <c r="FV321" s="75"/>
      <c r="FW321" s="75"/>
      <c r="FX321" s="75"/>
      <c r="FY321" s="75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  <c r="HE321" s="75"/>
      <c r="HF321" s="75"/>
      <c r="HG321" s="75"/>
      <c r="HH321" s="75"/>
      <c r="HI321" s="75"/>
      <c r="HJ321" s="75"/>
      <c r="HK321" s="75"/>
      <c r="HL321" s="75"/>
      <c r="HM321" s="75"/>
      <c r="HN321" s="75"/>
      <c r="HO321" s="75"/>
      <c r="HP321" s="75"/>
      <c r="HQ321" s="75"/>
      <c r="HR321" s="75"/>
      <c r="HS321" s="75"/>
      <c r="HT321" s="75"/>
      <c r="HU321" s="75"/>
      <c r="HV321" s="75"/>
    </row>
    <row r="322" spans="1:230" s="76" customFormat="1" ht="14.25" customHeight="1">
      <c r="A322" s="228"/>
      <c r="B322" s="89"/>
      <c r="C322" s="282" t="s">
        <v>401</v>
      </c>
      <c r="D322" s="280"/>
      <c r="E322" s="281"/>
      <c r="F322" s="229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  <c r="CF322" s="75"/>
      <c r="CG322" s="75"/>
      <c r="CH322" s="75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  <c r="CZ322" s="75"/>
      <c r="DA322" s="75"/>
      <c r="DB322" s="75"/>
      <c r="DC322" s="75"/>
      <c r="DD322" s="75"/>
      <c r="DE322" s="75"/>
      <c r="DF322" s="75"/>
      <c r="DG322" s="75"/>
      <c r="DH322" s="75"/>
      <c r="DI322" s="75"/>
      <c r="DJ322" s="75"/>
      <c r="DK322" s="75"/>
      <c r="DL322" s="75"/>
      <c r="DM322" s="75"/>
      <c r="DN322" s="75"/>
      <c r="DO322" s="75"/>
      <c r="DP322" s="75"/>
      <c r="DQ322" s="75"/>
      <c r="DR322" s="75"/>
      <c r="DS322" s="75"/>
      <c r="DT322" s="75"/>
      <c r="DU322" s="75"/>
      <c r="DV322" s="75"/>
      <c r="DW322" s="75"/>
      <c r="DX322" s="75"/>
      <c r="DY322" s="75"/>
      <c r="DZ322" s="75"/>
      <c r="EA322" s="75"/>
      <c r="EB322" s="75"/>
      <c r="EC322" s="75"/>
      <c r="ED322" s="75"/>
      <c r="EE322" s="75"/>
      <c r="EF322" s="75"/>
      <c r="EG322" s="75"/>
      <c r="EH322" s="75"/>
      <c r="EI322" s="75"/>
      <c r="EJ322" s="75"/>
      <c r="EK322" s="75"/>
      <c r="EL322" s="75"/>
      <c r="EM322" s="75"/>
      <c r="EN322" s="75"/>
      <c r="EO322" s="75"/>
      <c r="EP322" s="75"/>
      <c r="EQ322" s="75"/>
      <c r="ER322" s="75"/>
      <c r="ES322" s="75"/>
      <c r="ET322" s="75"/>
      <c r="EU322" s="75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75"/>
      <c r="FQ322" s="75"/>
      <c r="FR322" s="75"/>
      <c r="FS322" s="75"/>
      <c r="FT322" s="75"/>
      <c r="FU322" s="75"/>
      <c r="FV322" s="75"/>
      <c r="FW322" s="75"/>
      <c r="FX322" s="75"/>
      <c r="FY322" s="75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  <c r="HE322" s="75"/>
      <c r="HF322" s="75"/>
      <c r="HG322" s="75"/>
      <c r="HH322" s="75"/>
      <c r="HI322" s="75"/>
      <c r="HJ322" s="75"/>
      <c r="HK322" s="75"/>
      <c r="HL322" s="75"/>
      <c r="HM322" s="75"/>
      <c r="HN322" s="75"/>
      <c r="HO322" s="75"/>
      <c r="HP322" s="75"/>
      <c r="HQ322" s="75"/>
      <c r="HR322" s="75"/>
      <c r="HS322" s="75"/>
      <c r="HT322" s="75"/>
      <c r="HU322" s="75"/>
      <c r="HV322" s="75"/>
    </row>
    <row r="323" spans="1:230" s="76" customFormat="1" ht="23.25" customHeight="1">
      <c r="A323" s="231"/>
      <c r="B323" s="88" t="s">
        <v>18</v>
      </c>
      <c r="C323" s="88" t="s">
        <v>416</v>
      </c>
      <c r="D323" s="103"/>
      <c r="E323" s="80"/>
      <c r="F323" s="140" t="e">
        <f>+F320+F318+F310+F304</f>
        <v>#VALUE!</v>
      </c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  <c r="CF323" s="75"/>
      <c r="CG323" s="75"/>
      <c r="CH323" s="75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5"/>
      <c r="DB323" s="75"/>
      <c r="DC323" s="75"/>
      <c r="DD323" s="75"/>
      <c r="DE323" s="75"/>
      <c r="DF323" s="75"/>
      <c r="DG323" s="75"/>
      <c r="DH323" s="75"/>
      <c r="DI323" s="75"/>
      <c r="DJ323" s="75"/>
      <c r="DK323" s="75"/>
      <c r="DL323" s="75"/>
      <c r="DM323" s="75"/>
      <c r="DN323" s="75"/>
      <c r="DO323" s="75"/>
      <c r="DP323" s="75"/>
      <c r="DQ323" s="75"/>
      <c r="DR323" s="75"/>
      <c r="DS323" s="75"/>
      <c r="DT323" s="75"/>
      <c r="DU323" s="75"/>
      <c r="DV323" s="75"/>
      <c r="DW323" s="75"/>
      <c r="DX323" s="75"/>
      <c r="DY323" s="75"/>
      <c r="DZ323" s="75"/>
      <c r="EA323" s="75"/>
      <c r="EB323" s="75"/>
      <c r="EC323" s="75"/>
      <c r="ED323" s="75"/>
      <c r="EE323" s="75"/>
      <c r="EF323" s="75"/>
      <c r="EG323" s="75"/>
      <c r="EH323" s="75"/>
      <c r="EI323" s="75"/>
      <c r="EJ323" s="75"/>
      <c r="EK323" s="75"/>
      <c r="EL323" s="75"/>
      <c r="EM323" s="75"/>
      <c r="EN323" s="75"/>
      <c r="EO323" s="75"/>
      <c r="EP323" s="75"/>
      <c r="EQ323" s="75"/>
      <c r="ER323" s="75"/>
      <c r="ES323" s="75"/>
      <c r="ET323" s="75"/>
      <c r="EU323" s="75"/>
      <c r="EV323" s="75"/>
      <c r="EW323" s="75"/>
      <c r="EX323" s="75"/>
      <c r="EY323" s="75"/>
      <c r="EZ323" s="75"/>
      <c r="FA323" s="75"/>
      <c r="FB323" s="75"/>
      <c r="FC323" s="75"/>
      <c r="FD323" s="75"/>
      <c r="FE323" s="75"/>
      <c r="FF323" s="75"/>
      <c r="FG323" s="75"/>
      <c r="FH323" s="75"/>
      <c r="FI323" s="75"/>
      <c r="FJ323" s="75"/>
      <c r="FK323" s="75"/>
      <c r="FL323" s="75"/>
      <c r="FM323" s="75"/>
      <c r="FN323" s="75"/>
      <c r="FO323" s="75"/>
      <c r="FP323" s="75"/>
      <c r="FQ323" s="75"/>
      <c r="FR323" s="75"/>
      <c r="FS323" s="75"/>
      <c r="FT323" s="75"/>
      <c r="FU323" s="75"/>
      <c r="FV323" s="75"/>
      <c r="FW323" s="75"/>
      <c r="FX323" s="75"/>
      <c r="FY323" s="75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  <c r="HE323" s="75"/>
      <c r="HF323" s="75"/>
      <c r="HG323" s="75"/>
      <c r="HH323" s="75"/>
      <c r="HI323" s="75"/>
      <c r="HJ323" s="75"/>
      <c r="HK323" s="75"/>
      <c r="HL323" s="75"/>
      <c r="HM323" s="75"/>
      <c r="HN323" s="75"/>
      <c r="HO323" s="75"/>
      <c r="HP323" s="75"/>
      <c r="HQ323" s="75"/>
      <c r="HR323" s="75"/>
      <c r="HS323" s="75"/>
      <c r="HT323" s="75"/>
      <c r="HU323" s="75"/>
      <c r="HV323" s="75"/>
    </row>
    <row r="324" spans="1:230" s="76" customFormat="1" ht="12.75">
      <c r="A324" s="254"/>
      <c r="B324" s="206"/>
      <c r="C324" s="206"/>
      <c r="D324" s="207"/>
      <c r="E324" s="198"/>
      <c r="F324" s="25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5"/>
      <c r="CG324" s="75"/>
      <c r="CH324" s="75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5"/>
      <c r="DB324" s="75"/>
      <c r="DC324" s="75"/>
      <c r="DD324" s="75"/>
      <c r="DE324" s="75"/>
      <c r="DF324" s="75"/>
      <c r="DG324" s="75"/>
      <c r="DH324" s="75"/>
      <c r="DI324" s="75"/>
      <c r="DJ324" s="75"/>
      <c r="DK324" s="75"/>
      <c r="DL324" s="75"/>
      <c r="DM324" s="75"/>
      <c r="DN324" s="75"/>
      <c r="DO324" s="75"/>
      <c r="DP324" s="75"/>
      <c r="DQ324" s="75"/>
      <c r="DR324" s="75"/>
      <c r="DS324" s="75"/>
      <c r="DT324" s="75"/>
      <c r="DU324" s="75"/>
      <c r="DV324" s="75"/>
      <c r="DW324" s="75"/>
      <c r="DX324" s="75"/>
      <c r="DY324" s="75"/>
      <c r="DZ324" s="75"/>
      <c r="EA324" s="75"/>
      <c r="EB324" s="75"/>
      <c r="EC324" s="75"/>
      <c r="ED324" s="75"/>
      <c r="EE324" s="75"/>
      <c r="EF324" s="75"/>
      <c r="EG324" s="75"/>
      <c r="EH324" s="75"/>
      <c r="EI324" s="75"/>
      <c r="EJ324" s="75"/>
      <c r="EK324" s="75"/>
      <c r="EL324" s="75"/>
      <c r="EM324" s="75"/>
      <c r="EN324" s="75"/>
      <c r="EO324" s="75"/>
      <c r="EP324" s="75"/>
      <c r="EQ324" s="75"/>
      <c r="ER324" s="75"/>
      <c r="ES324" s="75"/>
      <c r="ET324" s="75"/>
      <c r="EU324" s="75"/>
      <c r="EV324" s="75"/>
      <c r="EW324" s="75"/>
      <c r="EX324" s="75"/>
      <c r="EY324" s="75"/>
      <c r="EZ324" s="75"/>
      <c r="FA324" s="75"/>
      <c r="FB324" s="75"/>
      <c r="FC324" s="75"/>
      <c r="FD324" s="75"/>
      <c r="FE324" s="75"/>
      <c r="FF324" s="75"/>
      <c r="FG324" s="75"/>
      <c r="FH324" s="75"/>
      <c r="FI324" s="75"/>
      <c r="FJ324" s="75"/>
      <c r="FK324" s="75"/>
      <c r="FL324" s="75"/>
      <c r="FM324" s="75"/>
      <c r="FN324" s="75"/>
      <c r="FO324" s="75"/>
      <c r="FP324" s="75"/>
      <c r="FQ324" s="75"/>
      <c r="FR324" s="75"/>
      <c r="FS324" s="75"/>
      <c r="FT324" s="75"/>
      <c r="FU324" s="75"/>
      <c r="FV324" s="75"/>
      <c r="FW324" s="75"/>
      <c r="FX324" s="75"/>
      <c r="FY324" s="75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  <c r="HE324" s="75"/>
      <c r="HF324" s="75"/>
      <c r="HG324" s="75"/>
      <c r="HH324" s="75"/>
      <c r="HI324" s="75"/>
      <c r="HJ324" s="75"/>
      <c r="HK324" s="75"/>
      <c r="HL324" s="75"/>
      <c r="HM324" s="75"/>
      <c r="HN324" s="75"/>
      <c r="HO324" s="75"/>
      <c r="HP324" s="75"/>
      <c r="HQ324" s="75"/>
      <c r="HR324" s="75"/>
      <c r="HS324" s="75"/>
      <c r="HT324" s="75"/>
      <c r="HU324" s="75"/>
      <c r="HV324" s="75"/>
    </row>
    <row r="325" spans="1:230" s="76" customFormat="1" ht="12.75">
      <c r="A325" s="261"/>
      <c r="B325" s="262"/>
      <c r="C325" s="262"/>
      <c r="D325" s="263"/>
      <c r="E325" s="203"/>
      <c r="F325" s="264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5"/>
      <c r="DB325" s="75"/>
      <c r="DC325" s="75"/>
      <c r="DD325" s="75"/>
      <c r="DE325" s="75"/>
      <c r="DF325" s="75"/>
      <c r="DG325" s="75"/>
      <c r="DH325" s="75"/>
      <c r="DI325" s="75"/>
      <c r="DJ325" s="75"/>
      <c r="DK325" s="75"/>
      <c r="DL325" s="75"/>
      <c r="DM325" s="75"/>
      <c r="DN325" s="75"/>
      <c r="DO325" s="75"/>
      <c r="DP325" s="75"/>
      <c r="DQ325" s="75"/>
      <c r="DR325" s="75"/>
      <c r="DS325" s="75"/>
      <c r="DT325" s="75"/>
      <c r="DU325" s="75"/>
      <c r="DV325" s="75"/>
      <c r="DW325" s="75"/>
      <c r="DX325" s="75"/>
      <c r="DY325" s="75"/>
      <c r="DZ325" s="75"/>
      <c r="EA325" s="75"/>
      <c r="EB325" s="75"/>
      <c r="EC325" s="75"/>
      <c r="ED325" s="75"/>
      <c r="EE325" s="75"/>
      <c r="EF325" s="75"/>
      <c r="EG325" s="75"/>
      <c r="EH325" s="75"/>
      <c r="EI325" s="75"/>
      <c r="EJ325" s="75"/>
      <c r="EK325" s="75"/>
      <c r="EL325" s="75"/>
      <c r="EM325" s="75"/>
      <c r="EN325" s="75"/>
      <c r="EO325" s="75"/>
      <c r="EP325" s="75"/>
      <c r="EQ325" s="75"/>
      <c r="ER325" s="75"/>
      <c r="ES325" s="75"/>
      <c r="ET325" s="75"/>
      <c r="EU325" s="75"/>
      <c r="EV325" s="75"/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5"/>
      <c r="FH325" s="75"/>
      <c r="FI325" s="75"/>
      <c r="FJ325" s="75"/>
      <c r="FK325" s="75"/>
      <c r="FL325" s="75"/>
      <c r="FM325" s="75"/>
      <c r="FN325" s="75"/>
      <c r="FO325" s="75"/>
      <c r="FP325" s="75"/>
      <c r="FQ325" s="75"/>
      <c r="FR325" s="75"/>
      <c r="FS325" s="75"/>
      <c r="FT325" s="75"/>
      <c r="FU325" s="75"/>
      <c r="FV325" s="75"/>
      <c r="FW325" s="75"/>
      <c r="FX325" s="75"/>
      <c r="FY325" s="75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  <c r="HE325" s="75"/>
      <c r="HF325" s="75"/>
      <c r="HG325" s="75"/>
      <c r="HH325" s="75"/>
      <c r="HI325" s="75"/>
      <c r="HJ325" s="75"/>
      <c r="HK325" s="75"/>
      <c r="HL325" s="75"/>
      <c r="HM325" s="75"/>
      <c r="HN325" s="75"/>
      <c r="HO325" s="75"/>
      <c r="HP325" s="75"/>
      <c r="HQ325" s="75"/>
      <c r="HR325" s="75"/>
      <c r="HS325" s="75"/>
      <c r="HT325" s="75"/>
      <c r="HU325" s="75"/>
      <c r="HV325" s="75"/>
    </row>
    <row r="326" spans="1:230" s="76" customFormat="1" ht="12.75">
      <c r="A326" s="234" t="s">
        <v>457</v>
      </c>
      <c r="B326" s="88" t="s">
        <v>458</v>
      </c>
      <c r="C326" s="107"/>
      <c r="D326" s="119"/>
      <c r="E326" s="80"/>
      <c r="F326" s="232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5"/>
      <c r="CG326" s="75"/>
      <c r="CH326" s="75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5"/>
      <c r="DB326" s="75"/>
      <c r="DC326" s="75"/>
      <c r="DD326" s="75"/>
      <c r="DE326" s="75"/>
      <c r="DF326" s="75"/>
      <c r="DG326" s="75"/>
      <c r="DH326" s="75"/>
      <c r="DI326" s="75"/>
      <c r="DJ326" s="75"/>
      <c r="DK326" s="75"/>
      <c r="DL326" s="75"/>
      <c r="DM326" s="75"/>
      <c r="DN326" s="75"/>
      <c r="DO326" s="75"/>
      <c r="DP326" s="75"/>
      <c r="DQ326" s="75"/>
      <c r="DR326" s="75"/>
      <c r="DS326" s="75"/>
      <c r="DT326" s="75"/>
      <c r="DU326" s="75"/>
      <c r="DV326" s="75"/>
      <c r="DW326" s="75"/>
      <c r="DX326" s="75"/>
      <c r="DY326" s="75"/>
      <c r="DZ326" s="75"/>
      <c r="EA326" s="75"/>
      <c r="EB326" s="75"/>
      <c r="EC326" s="75"/>
      <c r="ED326" s="75"/>
      <c r="EE326" s="75"/>
      <c r="EF326" s="75"/>
      <c r="EG326" s="75"/>
      <c r="EH326" s="75"/>
      <c r="EI326" s="75"/>
      <c r="EJ326" s="75"/>
      <c r="EK326" s="75"/>
      <c r="EL326" s="75"/>
      <c r="EM326" s="75"/>
      <c r="EN326" s="75"/>
      <c r="EO326" s="75"/>
      <c r="EP326" s="75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5"/>
      <c r="FH326" s="75"/>
      <c r="FI326" s="75"/>
      <c r="FJ326" s="75"/>
      <c r="FK326" s="75"/>
      <c r="FL326" s="75"/>
      <c r="FM326" s="75"/>
      <c r="FN326" s="75"/>
      <c r="FO326" s="75"/>
      <c r="FP326" s="75"/>
      <c r="FQ326" s="75"/>
      <c r="FR326" s="75"/>
      <c r="FS326" s="75"/>
      <c r="FT326" s="75"/>
      <c r="FU326" s="75"/>
      <c r="FV326" s="75"/>
      <c r="FW326" s="75"/>
      <c r="FX326" s="75"/>
      <c r="FY326" s="75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  <c r="HE326" s="75"/>
      <c r="HF326" s="75"/>
      <c r="HG326" s="75"/>
      <c r="HH326" s="75"/>
      <c r="HI326" s="75"/>
      <c r="HJ326" s="75"/>
      <c r="HK326" s="75"/>
      <c r="HL326" s="75"/>
      <c r="HM326" s="75"/>
      <c r="HN326" s="75"/>
      <c r="HO326" s="75"/>
      <c r="HP326" s="75"/>
      <c r="HQ326" s="75"/>
      <c r="HR326" s="75"/>
      <c r="HS326" s="75"/>
      <c r="HT326" s="75"/>
      <c r="HU326" s="75"/>
      <c r="HV326" s="75"/>
    </row>
    <row r="327" spans="1:230" s="76" customFormat="1" ht="35.25" customHeight="1">
      <c r="A327" s="226"/>
      <c r="B327" s="70"/>
      <c r="C327" s="71" t="s">
        <v>386</v>
      </c>
      <c r="D327" s="72" t="s">
        <v>384</v>
      </c>
      <c r="E327" s="73" t="s">
        <v>398</v>
      </c>
      <c r="F327" s="74" t="s">
        <v>381</v>
      </c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  <c r="CF327" s="75"/>
      <c r="CG327" s="75"/>
      <c r="CH327" s="75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  <c r="CZ327" s="75"/>
      <c r="DA327" s="75"/>
      <c r="DB327" s="75"/>
      <c r="DC327" s="75"/>
      <c r="DD327" s="75"/>
      <c r="DE327" s="75"/>
      <c r="DF327" s="75"/>
      <c r="DG327" s="75"/>
      <c r="DH327" s="75"/>
      <c r="DI327" s="75"/>
      <c r="DJ327" s="75"/>
      <c r="DK327" s="75"/>
      <c r="DL327" s="75"/>
      <c r="DM327" s="75"/>
      <c r="DN327" s="75"/>
      <c r="DO327" s="75"/>
      <c r="DP327" s="75"/>
      <c r="DQ327" s="75"/>
      <c r="DR327" s="75"/>
      <c r="DS327" s="75"/>
      <c r="DT327" s="75"/>
      <c r="DU327" s="75"/>
      <c r="DV327" s="75"/>
      <c r="DW327" s="75"/>
      <c r="DX327" s="75"/>
      <c r="DY327" s="75"/>
      <c r="DZ327" s="75"/>
      <c r="EA327" s="75"/>
      <c r="EB327" s="75"/>
      <c r="EC327" s="75"/>
      <c r="ED327" s="75"/>
      <c r="EE327" s="75"/>
      <c r="EF327" s="75"/>
      <c r="EG327" s="75"/>
      <c r="EH327" s="75"/>
      <c r="EI327" s="75"/>
      <c r="EJ327" s="75"/>
      <c r="EK327" s="75"/>
      <c r="EL327" s="75"/>
      <c r="EM327" s="75"/>
      <c r="EN327" s="75"/>
      <c r="EO327" s="75"/>
      <c r="EP327" s="75"/>
      <c r="EQ327" s="75"/>
      <c r="ER327" s="75"/>
      <c r="ES327" s="75"/>
      <c r="ET327" s="75"/>
      <c r="EU327" s="75"/>
      <c r="EV327" s="75"/>
      <c r="EW327" s="75"/>
      <c r="EX327" s="75"/>
      <c r="EY327" s="75"/>
      <c r="EZ327" s="75"/>
      <c r="FA327" s="75"/>
      <c r="FB327" s="75"/>
      <c r="FC327" s="75"/>
      <c r="FD327" s="75"/>
      <c r="FE327" s="75"/>
      <c r="FF327" s="75"/>
      <c r="FG327" s="75"/>
      <c r="FH327" s="75"/>
      <c r="FI327" s="75"/>
      <c r="FJ327" s="75"/>
      <c r="FK327" s="75"/>
      <c r="FL327" s="75"/>
      <c r="FM327" s="75"/>
      <c r="FN327" s="75"/>
      <c r="FO327" s="75"/>
      <c r="FP327" s="75"/>
      <c r="FQ327" s="75"/>
      <c r="FR327" s="75"/>
      <c r="FS327" s="75"/>
      <c r="FT327" s="75"/>
      <c r="FU327" s="75"/>
      <c r="FV327" s="75"/>
      <c r="FW327" s="75"/>
      <c r="FX327" s="75"/>
      <c r="FY327" s="75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  <c r="HE327" s="75"/>
      <c r="HF327" s="75"/>
      <c r="HG327" s="75"/>
      <c r="HH327" s="75"/>
      <c r="HI327" s="75"/>
      <c r="HJ327" s="75"/>
      <c r="HK327" s="75"/>
      <c r="HL327" s="75"/>
      <c r="HM327" s="75"/>
      <c r="HN327" s="75"/>
      <c r="HO327" s="75"/>
      <c r="HP327" s="75"/>
      <c r="HQ327" s="75"/>
      <c r="HR327" s="75"/>
      <c r="HS327" s="75"/>
      <c r="HT327" s="75"/>
      <c r="HU327" s="75"/>
      <c r="HV327" s="75"/>
    </row>
    <row r="328" spans="1:230" s="76" customFormat="1" ht="12.75">
      <c r="A328" s="228"/>
      <c r="B328" s="88" t="s">
        <v>2</v>
      </c>
      <c r="C328" s="82" t="s">
        <v>369</v>
      </c>
      <c r="D328" s="66"/>
      <c r="E328" s="67"/>
      <c r="F328" s="140">
        <f aca="true" t="shared" si="7" ref="F328:F338">+D328*E328</f>
        <v>0</v>
      </c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  <c r="CF328" s="75"/>
      <c r="CG328" s="75"/>
      <c r="CH328" s="75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75"/>
      <c r="DB328" s="75"/>
      <c r="DC328" s="75"/>
      <c r="DD328" s="75"/>
      <c r="DE328" s="75"/>
      <c r="DF328" s="75"/>
      <c r="DG328" s="75"/>
      <c r="DH328" s="75"/>
      <c r="DI328" s="75"/>
      <c r="DJ328" s="75"/>
      <c r="DK328" s="75"/>
      <c r="DL328" s="75"/>
      <c r="DM328" s="75"/>
      <c r="DN328" s="75"/>
      <c r="DO328" s="75"/>
      <c r="DP328" s="75"/>
      <c r="DQ328" s="75"/>
      <c r="DR328" s="75"/>
      <c r="DS328" s="75"/>
      <c r="DT328" s="75"/>
      <c r="DU328" s="75"/>
      <c r="DV328" s="75"/>
      <c r="DW328" s="75"/>
      <c r="DX328" s="75"/>
      <c r="DY328" s="75"/>
      <c r="DZ328" s="75"/>
      <c r="EA328" s="75"/>
      <c r="EB328" s="75"/>
      <c r="EC328" s="75"/>
      <c r="ED328" s="75"/>
      <c r="EE328" s="75"/>
      <c r="EF328" s="75"/>
      <c r="EG328" s="75"/>
      <c r="EH328" s="75"/>
      <c r="EI328" s="75"/>
      <c r="EJ328" s="75"/>
      <c r="EK328" s="75"/>
      <c r="EL328" s="75"/>
      <c r="EM328" s="75"/>
      <c r="EN328" s="75"/>
      <c r="EO328" s="75"/>
      <c r="EP328" s="75"/>
      <c r="EQ328" s="75"/>
      <c r="ER328" s="75"/>
      <c r="ES328" s="75"/>
      <c r="ET328" s="75"/>
      <c r="EU328" s="75"/>
      <c r="EV328" s="75"/>
      <c r="EW328" s="75"/>
      <c r="EX328" s="75"/>
      <c r="EY328" s="75"/>
      <c r="EZ328" s="75"/>
      <c r="FA328" s="75"/>
      <c r="FB328" s="75"/>
      <c r="FC328" s="75"/>
      <c r="FD328" s="75"/>
      <c r="FE328" s="75"/>
      <c r="FF328" s="75"/>
      <c r="FG328" s="75"/>
      <c r="FH328" s="75"/>
      <c r="FI328" s="75"/>
      <c r="FJ328" s="75"/>
      <c r="FK328" s="75"/>
      <c r="FL328" s="75"/>
      <c r="FM328" s="75"/>
      <c r="FN328" s="75"/>
      <c r="FO328" s="75"/>
      <c r="FP328" s="75"/>
      <c r="FQ328" s="75"/>
      <c r="FR328" s="75"/>
      <c r="FS328" s="75"/>
      <c r="FT328" s="75"/>
      <c r="FU328" s="75"/>
      <c r="FV328" s="75"/>
      <c r="FW328" s="75"/>
      <c r="FX328" s="75"/>
      <c r="FY328" s="75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  <c r="HE328" s="75"/>
      <c r="HF328" s="75"/>
      <c r="HG328" s="75"/>
      <c r="HH328" s="75"/>
      <c r="HI328" s="75"/>
      <c r="HJ328" s="75"/>
      <c r="HK328" s="75"/>
      <c r="HL328" s="75"/>
      <c r="HM328" s="75"/>
      <c r="HN328" s="75"/>
      <c r="HO328" s="75"/>
      <c r="HP328" s="75"/>
      <c r="HQ328" s="75"/>
      <c r="HR328" s="75"/>
      <c r="HS328" s="75"/>
      <c r="HT328" s="75"/>
      <c r="HU328" s="75"/>
      <c r="HV328" s="75"/>
    </row>
    <row r="329" spans="1:230" s="76" customFormat="1" ht="12.75">
      <c r="A329" s="228"/>
      <c r="B329" s="88"/>
      <c r="C329" s="117" t="s">
        <v>368</v>
      </c>
      <c r="D329" s="66"/>
      <c r="E329" s="67"/>
      <c r="F329" s="140">
        <f t="shared" si="7"/>
        <v>0</v>
      </c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  <c r="CF329" s="75"/>
      <c r="CG329" s="75"/>
      <c r="CH329" s="75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5"/>
      <c r="CT329" s="75"/>
      <c r="CU329" s="75"/>
      <c r="CV329" s="75"/>
      <c r="CW329" s="75"/>
      <c r="CX329" s="75"/>
      <c r="CY329" s="75"/>
      <c r="CZ329" s="75"/>
      <c r="DA329" s="75"/>
      <c r="DB329" s="75"/>
      <c r="DC329" s="75"/>
      <c r="DD329" s="75"/>
      <c r="DE329" s="75"/>
      <c r="DF329" s="75"/>
      <c r="DG329" s="75"/>
      <c r="DH329" s="75"/>
      <c r="DI329" s="75"/>
      <c r="DJ329" s="75"/>
      <c r="DK329" s="75"/>
      <c r="DL329" s="75"/>
      <c r="DM329" s="75"/>
      <c r="DN329" s="75"/>
      <c r="DO329" s="75"/>
      <c r="DP329" s="75"/>
      <c r="DQ329" s="75"/>
      <c r="DR329" s="75"/>
      <c r="DS329" s="75"/>
      <c r="DT329" s="75"/>
      <c r="DU329" s="75"/>
      <c r="DV329" s="75"/>
      <c r="DW329" s="75"/>
      <c r="DX329" s="75"/>
      <c r="DY329" s="75"/>
      <c r="DZ329" s="75"/>
      <c r="EA329" s="75"/>
      <c r="EB329" s="75"/>
      <c r="EC329" s="75"/>
      <c r="ED329" s="75"/>
      <c r="EE329" s="75"/>
      <c r="EF329" s="75"/>
      <c r="EG329" s="75"/>
      <c r="EH329" s="75"/>
      <c r="EI329" s="75"/>
      <c r="EJ329" s="75"/>
      <c r="EK329" s="75"/>
      <c r="EL329" s="75"/>
      <c r="EM329" s="75"/>
      <c r="EN329" s="75"/>
      <c r="EO329" s="75"/>
      <c r="EP329" s="75"/>
      <c r="EQ329" s="75"/>
      <c r="ER329" s="75"/>
      <c r="ES329" s="75"/>
      <c r="ET329" s="75"/>
      <c r="EU329" s="75"/>
      <c r="EV329" s="75"/>
      <c r="EW329" s="75"/>
      <c r="EX329" s="75"/>
      <c r="EY329" s="75"/>
      <c r="EZ329" s="75"/>
      <c r="FA329" s="75"/>
      <c r="FB329" s="75"/>
      <c r="FC329" s="75"/>
      <c r="FD329" s="75"/>
      <c r="FE329" s="75"/>
      <c r="FF329" s="75"/>
      <c r="FG329" s="75"/>
      <c r="FH329" s="75"/>
      <c r="FI329" s="75"/>
      <c r="FJ329" s="75"/>
      <c r="FK329" s="75"/>
      <c r="FL329" s="75"/>
      <c r="FM329" s="75"/>
      <c r="FN329" s="75"/>
      <c r="FO329" s="75"/>
      <c r="FP329" s="75"/>
      <c r="FQ329" s="75"/>
      <c r="FR329" s="75"/>
      <c r="FS329" s="75"/>
      <c r="FT329" s="75"/>
      <c r="FU329" s="75"/>
      <c r="FV329" s="75"/>
      <c r="FW329" s="75"/>
      <c r="FX329" s="75"/>
      <c r="FY329" s="75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  <c r="HE329" s="75"/>
      <c r="HF329" s="75"/>
      <c r="HG329" s="75"/>
      <c r="HH329" s="75"/>
      <c r="HI329" s="75"/>
      <c r="HJ329" s="75"/>
      <c r="HK329" s="75"/>
      <c r="HL329" s="75"/>
      <c r="HM329" s="75"/>
      <c r="HN329" s="75"/>
      <c r="HO329" s="75"/>
      <c r="HP329" s="75"/>
      <c r="HQ329" s="75"/>
      <c r="HR329" s="75"/>
      <c r="HS329" s="75"/>
      <c r="HT329" s="75"/>
      <c r="HU329" s="75"/>
      <c r="HV329" s="75"/>
    </row>
    <row r="330" spans="1:230" s="76" customFormat="1" ht="12.75">
      <c r="A330" s="228"/>
      <c r="B330" s="88"/>
      <c r="C330" s="117" t="s">
        <v>459</v>
      </c>
      <c r="D330" s="66"/>
      <c r="E330" s="67"/>
      <c r="F330" s="140">
        <f>+D330*E330</f>
        <v>0</v>
      </c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  <c r="CF330" s="75"/>
      <c r="CG330" s="75"/>
      <c r="CH330" s="75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  <c r="CZ330" s="75"/>
      <c r="DA330" s="75"/>
      <c r="DB330" s="75"/>
      <c r="DC330" s="75"/>
      <c r="DD330" s="75"/>
      <c r="DE330" s="75"/>
      <c r="DF330" s="75"/>
      <c r="DG330" s="75"/>
      <c r="DH330" s="75"/>
      <c r="DI330" s="75"/>
      <c r="DJ330" s="75"/>
      <c r="DK330" s="75"/>
      <c r="DL330" s="75"/>
      <c r="DM330" s="75"/>
      <c r="DN330" s="75"/>
      <c r="DO330" s="75"/>
      <c r="DP330" s="75"/>
      <c r="DQ330" s="75"/>
      <c r="DR330" s="75"/>
      <c r="DS330" s="75"/>
      <c r="DT330" s="75"/>
      <c r="DU330" s="75"/>
      <c r="DV330" s="75"/>
      <c r="DW330" s="75"/>
      <c r="DX330" s="75"/>
      <c r="DY330" s="75"/>
      <c r="DZ330" s="75"/>
      <c r="EA330" s="75"/>
      <c r="EB330" s="75"/>
      <c r="EC330" s="75"/>
      <c r="ED330" s="75"/>
      <c r="EE330" s="75"/>
      <c r="EF330" s="75"/>
      <c r="EG330" s="75"/>
      <c r="EH330" s="75"/>
      <c r="EI330" s="75"/>
      <c r="EJ330" s="75"/>
      <c r="EK330" s="75"/>
      <c r="EL330" s="75"/>
      <c r="EM330" s="75"/>
      <c r="EN330" s="75"/>
      <c r="EO330" s="75"/>
      <c r="EP330" s="75"/>
      <c r="EQ330" s="75"/>
      <c r="ER330" s="75"/>
      <c r="ES330" s="75"/>
      <c r="ET330" s="75"/>
      <c r="EU330" s="75"/>
      <c r="EV330" s="75"/>
      <c r="EW330" s="75"/>
      <c r="EX330" s="75"/>
      <c r="EY330" s="75"/>
      <c r="EZ330" s="75"/>
      <c r="FA330" s="75"/>
      <c r="FB330" s="75"/>
      <c r="FC330" s="75"/>
      <c r="FD330" s="75"/>
      <c r="FE330" s="75"/>
      <c r="FF330" s="75"/>
      <c r="FG330" s="75"/>
      <c r="FH330" s="75"/>
      <c r="FI330" s="75"/>
      <c r="FJ330" s="75"/>
      <c r="FK330" s="75"/>
      <c r="FL330" s="75"/>
      <c r="FM330" s="75"/>
      <c r="FN330" s="75"/>
      <c r="FO330" s="75"/>
      <c r="FP330" s="75"/>
      <c r="FQ330" s="75"/>
      <c r="FR330" s="75"/>
      <c r="FS330" s="75"/>
      <c r="FT330" s="75"/>
      <c r="FU330" s="75"/>
      <c r="FV330" s="75"/>
      <c r="FW330" s="75"/>
      <c r="FX330" s="75"/>
      <c r="FY330" s="75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  <c r="HE330" s="75"/>
      <c r="HF330" s="75"/>
      <c r="HG330" s="75"/>
      <c r="HH330" s="75"/>
      <c r="HI330" s="75"/>
      <c r="HJ330" s="75"/>
      <c r="HK330" s="75"/>
      <c r="HL330" s="75"/>
      <c r="HM330" s="75"/>
      <c r="HN330" s="75"/>
      <c r="HO330" s="75"/>
      <c r="HP330" s="75"/>
      <c r="HQ330" s="75"/>
      <c r="HR330" s="75"/>
      <c r="HS330" s="75"/>
      <c r="HT330" s="75"/>
      <c r="HU330" s="75"/>
      <c r="HV330" s="75"/>
    </row>
    <row r="331" spans="1:230" s="76" customFormat="1" ht="12.75">
      <c r="A331" s="228"/>
      <c r="B331" s="89"/>
      <c r="C331" s="117" t="s">
        <v>43</v>
      </c>
      <c r="D331" s="66"/>
      <c r="E331" s="67"/>
      <c r="F331" s="140">
        <f t="shared" si="7"/>
        <v>0</v>
      </c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  <c r="CF331" s="75"/>
      <c r="CG331" s="75"/>
      <c r="CH331" s="75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75"/>
      <c r="DB331" s="75"/>
      <c r="DC331" s="75"/>
      <c r="DD331" s="75"/>
      <c r="DE331" s="75"/>
      <c r="DF331" s="75"/>
      <c r="DG331" s="75"/>
      <c r="DH331" s="75"/>
      <c r="DI331" s="75"/>
      <c r="DJ331" s="75"/>
      <c r="DK331" s="75"/>
      <c r="DL331" s="75"/>
      <c r="DM331" s="75"/>
      <c r="DN331" s="75"/>
      <c r="DO331" s="75"/>
      <c r="DP331" s="75"/>
      <c r="DQ331" s="75"/>
      <c r="DR331" s="75"/>
      <c r="DS331" s="75"/>
      <c r="DT331" s="75"/>
      <c r="DU331" s="75"/>
      <c r="DV331" s="75"/>
      <c r="DW331" s="75"/>
      <c r="DX331" s="75"/>
      <c r="DY331" s="75"/>
      <c r="DZ331" s="75"/>
      <c r="EA331" s="75"/>
      <c r="EB331" s="75"/>
      <c r="EC331" s="75"/>
      <c r="ED331" s="75"/>
      <c r="EE331" s="75"/>
      <c r="EF331" s="75"/>
      <c r="EG331" s="75"/>
      <c r="EH331" s="75"/>
      <c r="EI331" s="75"/>
      <c r="EJ331" s="75"/>
      <c r="EK331" s="75"/>
      <c r="EL331" s="75"/>
      <c r="EM331" s="75"/>
      <c r="EN331" s="75"/>
      <c r="EO331" s="75"/>
      <c r="EP331" s="75"/>
      <c r="EQ331" s="75"/>
      <c r="ER331" s="75"/>
      <c r="ES331" s="75"/>
      <c r="ET331" s="75"/>
      <c r="EU331" s="75"/>
      <c r="EV331" s="75"/>
      <c r="EW331" s="75"/>
      <c r="EX331" s="75"/>
      <c r="EY331" s="75"/>
      <c r="EZ331" s="75"/>
      <c r="FA331" s="75"/>
      <c r="FB331" s="75"/>
      <c r="FC331" s="75"/>
      <c r="FD331" s="75"/>
      <c r="FE331" s="75"/>
      <c r="FF331" s="75"/>
      <c r="FG331" s="75"/>
      <c r="FH331" s="75"/>
      <c r="FI331" s="75"/>
      <c r="FJ331" s="75"/>
      <c r="FK331" s="75"/>
      <c r="FL331" s="75"/>
      <c r="FM331" s="75"/>
      <c r="FN331" s="75"/>
      <c r="FO331" s="75"/>
      <c r="FP331" s="75"/>
      <c r="FQ331" s="75"/>
      <c r="FR331" s="75"/>
      <c r="FS331" s="75"/>
      <c r="FT331" s="75"/>
      <c r="FU331" s="75"/>
      <c r="FV331" s="75"/>
      <c r="FW331" s="75"/>
      <c r="FX331" s="75"/>
      <c r="FY331" s="75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  <c r="HE331" s="75"/>
      <c r="HF331" s="75"/>
      <c r="HG331" s="75"/>
      <c r="HH331" s="75"/>
      <c r="HI331" s="75"/>
      <c r="HJ331" s="75"/>
      <c r="HK331" s="75"/>
      <c r="HL331" s="75"/>
      <c r="HM331" s="75"/>
      <c r="HN331" s="75"/>
      <c r="HO331" s="75"/>
      <c r="HP331" s="75"/>
      <c r="HQ331" s="75"/>
      <c r="HR331" s="75"/>
      <c r="HS331" s="75"/>
      <c r="HT331" s="75"/>
      <c r="HU331" s="75"/>
      <c r="HV331" s="75"/>
    </row>
    <row r="332" spans="1:230" s="76" customFormat="1" ht="12.75">
      <c r="A332" s="228"/>
      <c r="B332" s="89"/>
      <c r="C332" s="117" t="s">
        <v>460</v>
      </c>
      <c r="D332" s="66"/>
      <c r="E332" s="67"/>
      <c r="F332" s="140">
        <f t="shared" si="7"/>
        <v>0</v>
      </c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  <c r="CF332" s="75"/>
      <c r="CG332" s="75"/>
      <c r="CH332" s="75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5"/>
      <c r="DB332" s="75"/>
      <c r="DC332" s="75"/>
      <c r="DD332" s="75"/>
      <c r="DE332" s="75"/>
      <c r="DF332" s="75"/>
      <c r="DG332" s="75"/>
      <c r="DH332" s="75"/>
      <c r="DI332" s="75"/>
      <c r="DJ332" s="75"/>
      <c r="DK332" s="75"/>
      <c r="DL332" s="75"/>
      <c r="DM332" s="75"/>
      <c r="DN332" s="75"/>
      <c r="DO332" s="75"/>
      <c r="DP332" s="75"/>
      <c r="DQ332" s="75"/>
      <c r="DR332" s="75"/>
      <c r="DS332" s="75"/>
      <c r="DT332" s="75"/>
      <c r="DU332" s="75"/>
      <c r="DV332" s="75"/>
      <c r="DW332" s="75"/>
      <c r="DX332" s="75"/>
      <c r="DY332" s="75"/>
      <c r="DZ332" s="75"/>
      <c r="EA332" s="75"/>
      <c r="EB332" s="75"/>
      <c r="EC332" s="75"/>
      <c r="ED332" s="75"/>
      <c r="EE332" s="75"/>
      <c r="EF332" s="75"/>
      <c r="EG332" s="75"/>
      <c r="EH332" s="75"/>
      <c r="EI332" s="75"/>
      <c r="EJ332" s="75"/>
      <c r="EK332" s="75"/>
      <c r="EL332" s="75"/>
      <c r="EM332" s="75"/>
      <c r="EN332" s="75"/>
      <c r="EO332" s="75"/>
      <c r="EP332" s="75"/>
      <c r="EQ332" s="75"/>
      <c r="ER332" s="75"/>
      <c r="ES332" s="75"/>
      <c r="ET332" s="75"/>
      <c r="EU332" s="75"/>
      <c r="EV332" s="75"/>
      <c r="EW332" s="75"/>
      <c r="EX332" s="75"/>
      <c r="EY332" s="75"/>
      <c r="EZ332" s="75"/>
      <c r="FA332" s="75"/>
      <c r="FB332" s="75"/>
      <c r="FC332" s="75"/>
      <c r="FD332" s="75"/>
      <c r="FE332" s="75"/>
      <c r="FF332" s="75"/>
      <c r="FG332" s="75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  <c r="FS332" s="75"/>
      <c r="FT332" s="75"/>
      <c r="FU332" s="75"/>
      <c r="FV332" s="75"/>
      <c r="FW332" s="75"/>
      <c r="FX332" s="75"/>
      <c r="FY332" s="75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  <c r="HE332" s="75"/>
      <c r="HF332" s="75"/>
      <c r="HG332" s="75"/>
      <c r="HH332" s="75"/>
      <c r="HI332" s="75"/>
      <c r="HJ332" s="75"/>
      <c r="HK332" s="75"/>
      <c r="HL332" s="75"/>
      <c r="HM332" s="75"/>
      <c r="HN332" s="75"/>
      <c r="HO332" s="75"/>
      <c r="HP332" s="75"/>
      <c r="HQ332" s="75"/>
      <c r="HR332" s="75"/>
      <c r="HS332" s="75"/>
      <c r="HT332" s="75"/>
      <c r="HU332" s="75"/>
      <c r="HV332" s="75"/>
    </row>
    <row r="333" spans="1:230" s="76" customFormat="1" ht="12.75">
      <c r="A333" s="228"/>
      <c r="B333" s="89"/>
      <c r="C333" s="117" t="s">
        <v>44</v>
      </c>
      <c r="D333" s="66"/>
      <c r="E333" s="67"/>
      <c r="F333" s="140">
        <f>+D333*E333</f>
        <v>0</v>
      </c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  <c r="CF333" s="75"/>
      <c r="CG333" s="75"/>
      <c r="CH333" s="75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5"/>
      <c r="DB333" s="75"/>
      <c r="DC333" s="75"/>
      <c r="DD333" s="75"/>
      <c r="DE333" s="75"/>
      <c r="DF333" s="75"/>
      <c r="DG333" s="75"/>
      <c r="DH333" s="75"/>
      <c r="DI333" s="75"/>
      <c r="DJ333" s="75"/>
      <c r="DK333" s="75"/>
      <c r="DL333" s="75"/>
      <c r="DM333" s="75"/>
      <c r="DN333" s="75"/>
      <c r="DO333" s="75"/>
      <c r="DP333" s="75"/>
      <c r="DQ333" s="75"/>
      <c r="DR333" s="75"/>
      <c r="DS333" s="75"/>
      <c r="DT333" s="75"/>
      <c r="DU333" s="75"/>
      <c r="DV333" s="75"/>
      <c r="DW333" s="75"/>
      <c r="DX333" s="75"/>
      <c r="DY333" s="75"/>
      <c r="DZ333" s="75"/>
      <c r="EA333" s="75"/>
      <c r="EB333" s="75"/>
      <c r="EC333" s="75"/>
      <c r="ED333" s="75"/>
      <c r="EE333" s="75"/>
      <c r="EF333" s="75"/>
      <c r="EG333" s="75"/>
      <c r="EH333" s="75"/>
      <c r="EI333" s="75"/>
      <c r="EJ333" s="75"/>
      <c r="EK333" s="75"/>
      <c r="EL333" s="75"/>
      <c r="EM333" s="75"/>
      <c r="EN333" s="75"/>
      <c r="EO333" s="75"/>
      <c r="EP333" s="75"/>
      <c r="EQ333" s="75"/>
      <c r="ER333" s="75"/>
      <c r="ES333" s="75"/>
      <c r="ET333" s="75"/>
      <c r="EU333" s="75"/>
      <c r="EV333" s="75"/>
      <c r="EW333" s="75"/>
      <c r="EX333" s="75"/>
      <c r="EY333" s="75"/>
      <c r="EZ333" s="75"/>
      <c r="FA333" s="75"/>
      <c r="FB333" s="75"/>
      <c r="FC333" s="75"/>
      <c r="FD333" s="75"/>
      <c r="FE333" s="75"/>
      <c r="FF333" s="75"/>
      <c r="FG333" s="75"/>
      <c r="FH333" s="75"/>
      <c r="FI333" s="75"/>
      <c r="FJ333" s="75"/>
      <c r="FK333" s="75"/>
      <c r="FL333" s="75"/>
      <c r="FM333" s="75"/>
      <c r="FN333" s="75"/>
      <c r="FO333" s="75"/>
      <c r="FP333" s="75"/>
      <c r="FQ333" s="75"/>
      <c r="FR333" s="75"/>
      <c r="FS333" s="75"/>
      <c r="FT333" s="75"/>
      <c r="FU333" s="75"/>
      <c r="FV333" s="75"/>
      <c r="FW333" s="75"/>
      <c r="FX333" s="75"/>
      <c r="FY333" s="75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  <c r="HE333" s="75"/>
      <c r="HF333" s="75"/>
      <c r="HG333" s="75"/>
      <c r="HH333" s="75"/>
      <c r="HI333" s="75"/>
      <c r="HJ333" s="75"/>
      <c r="HK333" s="75"/>
      <c r="HL333" s="75"/>
      <c r="HM333" s="75"/>
      <c r="HN333" s="75"/>
      <c r="HO333" s="75"/>
      <c r="HP333" s="75"/>
      <c r="HQ333" s="75"/>
      <c r="HR333" s="75"/>
      <c r="HS333" s="75"/>
      <c r="HT333" s="75"/>
      <c r="HU333" s="75"/>
      <c r="HV333" s="75"/>
    </row>
    <row r="334" spans="1:230" s="76" customFormat="1" ht="12.75">
      <c r="A334" s="228"/>
      <c r="B334" s="89"/>
      <c r="C334" s="117" t="s">
        <v>10</v>
      </c>
      <c r="D334" s="66"/>
      <c r="E334" s="67"/>
      <c r="F334" s="140">
        <f t="shared" si="7"/>
        <v>0</v>
      </c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  <c r="CF334" s="75"/>
      <c r="CG334" s="75"/>
      <c r="CH334" s="75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5"/>
      <c r="DB334" s="75"/>
      <c r="DC334" s="75"/>
      <c r="DD334" s="75"/>
      <c r="DE334" s="75"/>
      <c r="DF334" s="75"/>
      <c r="DG334" s="75"/>
      <c r="DH334" s="75"/>
      <c r="DI334" s="75"/>
      <c r="DJ334" s="75"/>
      <c r="DK334" s="75"/>
      <c r="DL334" s="75"/>
      <c r="DM334" s="75"/>
      <c r="DN334" s="75"/>
      <c r="DO334" s="75"/>
      <c r="DP334" s="75"/>
      <c r="DQ334" s="75"/>
      <c r="DR334" s="75"/>
      <c r="DS334" s="75"/>
      <c r="DT334" s="75"/>
      <c r="DU334" s="75"/>
      <c r="DV334" s="75"/>
      <c r="DW334" s="75"/>
      <c r="DX334" s="75"/>
      <c r="DY334" s="75"/>
      <c r="DZ334" s="75"/>
      <c r="EA334" s="75"/>
      <c r="EB334" s="75"/>
      <c r="EC334" s="75"/>
      <c r="ED334" s="75"/>
      <c r="EE334" s="75"/>
      <c r="EF334" s="75"/>
      <c r="EG334" s="75"/>
      <c r="EH334" s="75"/>
      <c r="EI334" s="75"/>
      <c r="EJ334" s="75"/>
      <c r="EK334" s="75"/>
      <c r="EL334" s="75"/>
      <c r="EM334" s="75"/>
      <c r="EN334" s="75"/>
      <c r="EO334" s="75"/>
      <c r="EP334" s="75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  <c r="FH334" s="75"/>
      <c r="FI334" s="75"/>
      <c r="FJ334" s="75"/>
      <c r="FK334" s="75"/>
      <c r="FL334" s="75"/>
      <c r="FM334" s="75"/>
      <c r="FN334" s="75"/>
      <c r="FO334" s="75"/>
      <c r="FP334" s="75"/>
      <c r="FQ334" s="75"/>
      <c r="FR334" s="75"/>
      <c r="FS334" s="75"/>
      <c r="FT334" s="75"/>
      <c r="FU334" s="75"/>
      <c r="FV334" s="75"/>
      <c r="FW334" s="75"/>
      <c r="FX334" s="75"/>
      <c r="FY334" s="75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  <c r="HE334" s="75"/>
      <c r="HF334" s="75"/>
      <c r="HG334" s="75"/>
      <c r="HH334" s="75"/>
      <c r="HI334" s="75"/>
      <c r="HJ334" s="75"/>
      <c r="HK334" s="75"/>
      <c r="HL334" s="75"/>
      <c r="HM334" s="75"/>
      <c r="HN334" s="75"/>
      <c r="HO334" s="75"/>
      <c r="HP334" s="75"/>
      <c r="HQ334" s="75"/>
      <c r="HR334" s="75"/>
      <c r="HS334" s="75"/>
      <c r="HT334" s="75"/>
      <c r="HU334" s="75"/>
      <c r="HV334" s="75"/>
    </row>
    <row r="335" spans="1:230" s="76" customFormat="1" ht="12.75">
      <c r="A335" s="228"/>
      <c r="B335" s="89"/>
      <c r="C335" s="83" t="s">
        <v>11</v>
      </c>
      <c r="D335" s="66"/>
      <c r="E335" s="67"/>
      <c r="F335" s="140">
        <f t="shared" si="7"/>
        <v>0</v>
      </c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  <c r="CF335" s="75"/>
      <c r="CG335" s="75"/>
      <c r="CH335" s="75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5"/>
      <c r="DB335" s="75"/>
      <c r="DC335" s="75"/>
      <c r="DD335" s="75"/>
      <c r="DE335" s="75"/>
      <c r="DF335" s="75"/>
      <c r="DG335" s="75"/>
      <c r="DH335" s="75"/>
      <c r="DI335" s="75"/>
      <c r="DJ335" s="75"/>
      <c r="DK335" s="75"/>
      <c r="DL335" s="75"/>
      <c r="DM335" s="75"/>
      <c r="DN335" s="75"/>
      <c r="DO335" s="75"/>
      <c r="DP335" s="75"/>
      <c r="DQ335" s="75"/>
      <c r="DR335" s="75"/>
      <c r="DS335" s="75"/>
      <c r="DT335" s="75"/>
      <c r="DU335" s="75"/>
      <c r="DV335" s="75"/>
      <c r="DW335" s="75"/>
      <c r="DX335" s="75"/>
      <c r="DY335" s="75"/>
      <c r="DZ335" s="75"/>
      <c r="EA335" s="75"/>
      <c r="EB335" s="75"/>
      <c r="EC335" s="75"/>
      <c r="ED335" s="75"/>
      <c r="EE335" s="75"/>
      <c r="EF335" s="75"/>
      <c r="EG335" s="75"/>
      <c r="EH335" s="75"/>
      <c r="EI335" s="75"/>
      <c r="EJ335" s="75"/>
      <c r="EK335" s="75"/>
      <c r="EL335" s="75"/>
      <c r="EM335" s="75"/>
      <c r="EN335" s="75"/>
      <c r="EO335" s="75"/>
      <c r="EP335" s="75"/>
      <c r="EQ335" s="75"/>
      <c r="ER335" s="75"/>
      <c r="ES335" s="75"/>
      <c r="ET335" s="75"/>
      <c r="EU335" s="75"/>
      <c r="EV335" s="75"/>
      <c r="EW335" s="75"/>
      <c r="EX335" s="75"/>
      <c r="EY335" s="75"/>
      <c r="EZ335" s="75"/>
      <c r="FA335" s="75"/>
      <c r="FB335" s="75"/>
      <c r="FC335" s="75"/>
      <c r="FD335" s="75"/>
      <c r="FE335" s="75"/>
      <c r="FF335" s="75"/>
      <c r="FG335" s="75"/>
      <c r="FH335" s="75"/>
      <c r="FI335" s="75"/>
      <c r="FJ335" s="75"/>
      <c r="FK335" s="75"/>
      <c r="FL335" s="75"/>
      <c r="FM335" s="75"/>
      <c r="FN335" s="75"/>
      <c r="FO335" s="75"/>
      <c r="FP335" s="75"/>
      <c r="FQ335" s="75"/>
      <c r="FR335" s="75"/>
      <c r="FS335" s="75"/>
      <c r="FT335" s="75"/>
      <c r="FU335" s="75"/>
      <c r="FV335" s="75"/>
      <c r="FW335" s="75"/>
      <c r="FX335" s="75"/>
      <c r="FY335" s="75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  <c r="HE335" s="75"/>
      <c r="HF335" s="75"/>
      <c r="HG335" s="75"/>
      <c r="HH335" s="75"/>
      <c r="HI335" s="75"/>
      <c r="HJ335" s="75"/>
      <c r="HK335" s="75"/>
      <c r="HL335" s="75"/>
      <c r="HM335" s="75"/>
      <c r="HN335" s="75"/>
      <c r="HO335" s="75"/>
      <c r="HP335" s="75"/>
      <c r="HQ335" s="75"/>
      <c r="HR335" s="75"/>
      <c r="HS335" s="75"/>
      <c r="HT335" s="75"/>
      <c r="HU335" s="75"/>
      <c r="HV335" s="75"/>
    </row>
    <row r="336" spans="1:230" s="76" customFormat="1" ht="12.75">
      <c r="A336" s="228"/>
      <c r="B336" s="89"/>
      <c r="C336" s="83" t="s">
        <v>11</v>
      </c>
      <c r="D336" s="66"/>
      <c r="E336" s="67"/>
      <c r="F336" s="140">
        <f t="shared" si="7"/>
        <v>0</v>
      </c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  <c r="CF336" s="75"/>
      <c r="CG336" s="75"/>
      <c r="CH336" s="75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75"/>
      <c r="DB336" s="75"/>
      <c r="DC336" s="75"/>
      <c r="DD336" s="75"/>
      <c r="DE336" s="75"/>
      <c r="DF336" s="75"/>
      <c r="DG336" s="75"/>
      <c r="DH336" s="75"/>
      <c r="DI336" s="75"/>
      <c r="DJ336" s="75"/>
      <c r="DK336" s="75"/>
      <c r="DL336" s="75"/>
      <c r="DM336" s="75"/>
      <c r="DN336" s="75"/>
      <c r="DO336" s="75"/>
      <c r="DP336" s="75"/>
      <c r="DQ336" s="75"/>
      <c r="DR336" s="75"/>
      <c r="DS336" s="75"/>
      <c r="DT336" s="75"/>
      <c r="DU336" s="75"/>
      <c r="DV336" s="75"/>
      <c r="DW336" s="75"/>
      <c r="DX336" s="75"/>
      <c r="DY336" s="75"/>
      <c r="DZ336" s="75"/>
      <c r="EA336" s="75"/>
      <c r="EB336" s="75"/>
      <c r="EC336" s="75"/>
      <c r="ED336" s="75"/>
      <c r="EE336" s="75"/>
      <c r="EF336" s="75"/>
      <c r="EG336" s="75"/>
      <c r="EH336" s="75"/>
      <c r="EI336" s="75"/>
      <c r="EJ336" s="75"/>
      <c r="EK336" s="75"/>
      <c r="EL336" s="75"/>
      <c r="EM336" s="75"/>
      <c r="EN336" s="75"/>
      <c r="EO336" s="75"/>
      <c r="EP336" s="75"/>
      <c r="EQ336" s="75"/>
      <c r="ER336" s="75"/>
      <c r="ES336" s="75"/>
      <c r="ET336" s="75"/>
      <c r="EU336" s="75"/>
      <c r="EV336" s="75"/>
      <c r="EW336" s="75"/>
      <c r="EX336" s="75"/>
      <c r="EY336" s="75"/>
      <c r="EZ336" s="75"/>
      <c r="FA336" s="75"/>
      <c r="FB336" s="75"/>
      <c r="FC336" s="75"/>
      <c r="FD336" s="75"/>
      <c r="FE336" s="75"/>
      <c r="FF336" s="75"/>
      <c r="FG336" s="75"/>
      <c r="FH336" s="75"/>
      <c r="FI336" s="75"/>
      <c r="FJ336" s="75"/>
      <c r="FK336" s="75"/>
      <c r="FL336" s="75"/>
      <c r="FM336" s="75"/>
      <c r="FN336" s="75"/>
      <c r="FO336" s="75"/>
      <c r="FP336" s="75"/>
      <c r="FQ336" s="75"/>
      <c r="FR336" s="75"/>
      <c r="FS336" s="75"/>
      <c r="FT336" s="75"/>
      <c r="FU336" s="75"/>
      <c r="FV336" s="75"/>
      <c r="FW336" s="75"/>
      <c r="FX336" s="75"/>
      <c r="FY336" s="75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  <c r="HE336" s="75"/>
      <c r="HF336" s="75"/>
      <c r="HG336" s="75"/>
      <c r="HH336" s="75"/>
      <c r="HI336" s="75"/>
      <c r="HJ336" s="75"/>
      <c r="HK336" s="75"/>
      <c r="HL336" s="75"/>
      <c r="HM336" s="75"/>
      <c r="HN336" s="75"/>
      <c r="HO336" s="75"/>
      <c r="HP336" s="75"/>
      <c r="HQ336" s="75"/>
      <c r="HR336" s="75"/>
      <c r="HS336" s="75"/>
      <c r="HT336" s="75"/>
      <c r="HU336" s="75"/>
      <c r="HV336" s="75"/>
    </row>
    <row r="337" spans="1:230" s="76" customFormat="1" ht="12.75">
      <c r="A337" s="228"/>
      <c r="B337" s="89"/>
      <c r="C337" s="83" t="s">
        <v>11</v>
      </c>
      <c r="D337" s="66"/>
      <c r="E337" s="67"/>
      <c r="F337" s="140">
        <f t="shared" si="7"/>
        <v>0</v>
      </c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  <c r="CF337" s="75"/>
      <c r="CG337" s="75"/>
      <c r="CH337" s="75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  <c r="CZ337" s="75"/>
      <c r="DA337" s="75"/>
      <c r="DB337" s="75"/>
      <c r="DC337" s="75"/>
      <c r="DD337" s="75"/>
      <c r="DE337" s="75"/>
      <c r="DF337" s="75"/>
      <c r="DG337" s="75"/>
      <c r="DH337" s="75"/>
      <c r="DI337" s="75"/>
      <c r="DJ337" s="75"/>
      <c r="DK337" s="75"/>
      <c r="DL337" s="75"/>
      <c r="DM337" s="75"/>
      <c r="DN337" s="75"/>
      <c r="DO337" s="75"/>
      <c r="DP337" s="75"/>
      <c r="DQ337" s="75"/>
      <c r="DR337" s="75"/>
      <c r="DS337" s="75"/>
      <c r="DT337" s="75"/>
      <c r="DU337" s="75"/>
      <c r="DV337" s="75"/>
      <c r="DW337" s="75"/>
      <c r="DX337" s="75"/>
      <c r="DY337" s="75"/>
      <c r="DZ337" s="75"/>
      <c r="EA337" s="75"/>
      <c r="EB337" s="75"/>
      <c r="EC337" s="75"/>
      <c r="ED337" s="75"/>
      <c r="EE337" s="75"/>
      <c r="EF337" s="75"/>
      <c r="EG337" s="75"/>
      <c r="EH337" s="75"/>
      <c r="EI337" s="75"/>
      <c r="EJ337" s="75"/>
      <c r="EK337" s="75"/>
      <c r="EL337" s="75"/>
      <c r="EM337" s="75"/>
      <c r="EN337" s="75"/>
      <c r="EO337" s="75"/>
      <c r="EP337" s="75"/>
      <c r="EQ337" s="75"/>
      <c r="ER337" s="75"/>
      <c r="ES337" s="75"/>
      <c r="ET337" s="75"/>
      <c r="EU337" s="75"/>
      <c r="EV337" s="75"/>
      <c r="EW337" s="75"/>
      <c r="EX337" s="75"/>
      <c r="EY337" s="75"/>
      <c r="EZ337" s="75"/>
      <c r="FA337" s="75"/>
      <c r="FB337" s="75"/>
      <c r="FC337" s="75"/>
      <c r="FD337" s="75"/>
      <c r="FE337" s="75"/>
      <c r="FF337" s="75"/>
      <c r="FG337" s="75"/>
      <c r="FH337" s="75"/>
      <c r="FI337" s="75"/>
      <c r="FJ337" s="75"/>
      <c r="FK337" s="75"/>
      <c r="FL337" s="75"/>
      <c r="FM337" s="75"/>
      <c r="FN337" s="75"/>
      <c r="FO337" s="75"/>
      <c r="FP337" s="75"/>
      <c r="FQ337" s="75"/>
      <c r="FR337" s="75"/>
      <c r="FS337" s="75"/>
      <c r="FT337" s="75"/>
      <c r="FU337" s="75"/>
      <c r="FV337" s="75"/>
      <c r="FW337" s="75"/>
      <c r="FX337" s="75"/>
      <c r="FY337" s="75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  <c r="HE337" s="75"/>
      <c r="HF337" s="75"/>
      <c r="HG337" s="75"/>
      <c r="HH337" s="75"/>
      <c r="HI337" s="75"/>
      <c r="HJ337" s="75"/>
      <c r="HK337" s="75"/>
      <c r="HL337" s="75"/>
      <c r="HM337" s="75"/>
      <c r="HN337" s="75"/>
      <c r="HO337" s="75"/>
      <c r="HP337" s="75"/>
      <c r="HQ337" s="75"/>
      <c r="HR337" s="75"/>
      <c r="HS337" s="75"/>
      <c r="HT337" s="75"/>
      <c r="HU337" s="75"/>
      <c r="HV337" s="75"/>
    </row>
    <row r="338" spans="1:230" s="76" customFormat="1" ht="12.75">
      <c r="A338" s="228"/>
      <c r="B338" s="89"/>
      <c r="C338" s="83" t="s">
        <v>11</v>
      </c>
      <c r="D338" s="66"/>
      <c r="E338" s="67"/>
      <c r="F338" s="140">
        <f t="shared" si="7"/>
        <v>0</v>
      </c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  <c r="CB338" s="75"/>
      <c r="CC338" s="75"/>
      <c r="CD338" s="75"/>
      <c r="CE338" s="75"/>
      <c r="CF338" s="75"/>
      <c r="CG338" s="75"/>
      <c r="CH338" s="75"/>
      <c r="CI338" s="75"/>
      <c r="CJ338" s="75"/>
      <c r="CK338" s="75"/>
      <c r="CL338" s="75"/>
      <c r="CM338" s="75"/>
      <c r="CN338" s="75"/>
      <c r="CO338" s="75"/>
      <c r="CP338" s="75"/>
      <c r="CQ338" s="75"/>
      <c r="CR338" s="75"/>
      <c r="CS338" s="75"/>
      <c r="CT338" s="75"/>
      <c r="CU338" s="75"/>
      <c r="CV338" s="75"/>
      <c r="CW338" s="75"/>
      <c r="CX338" s="75"/>
      <c r="CY338" s="75"/>
      <c r="CZ338" s="75"/>
      <c r="DA338" s="75"/>
      <c r="DB338" s="75"/>
      <c r="DC338" s="75"/>
      <c r="DD338" s="75"/>
      <c r="DE338" s="75"/>
      <c r="DF338" s="75"/>
      <c r="DG338" s="75"/>
      <c r="DH338" s="75"/>
      <c r="DI338" s="75"/>
      <c r="DJ338" s="75"/>
      <c r="DK338" s="75"/>
      <c r="DL338" s="75"/>
      <c r="DM338" s="75"/>
      <c r="DN338" s="75"/>
      <c r="DO338" s="75"/>
      <c r="DP338" s="75"/>
      <c r="DQ338" s="75"/>
      <c r="DR338" s="75"/>
      <c r="DS338" s="75"/>
      <c r="DT338" s="75"/>
      <c r="DU338" s="75"/>
      <c r="DV338" s="75"/>
      <c r="DW338" s="75"/>
      <c r="DX338" s="75"/>
      <c r="DY338" s="75"/>
      <c r="DZ338" s="75"/>
      <c r="EA338" s="75"/>
      <c r="EB338" s="75"/>
      <c r="EC338" s="75"/>
      <c r="ED338" s="75"/>
      <c r="EE338" s="75"/>
      <c r="EF338" s="75"/>
      <c r="EG338" s="75"/>
      <c r="EH338" s="75"/>
      <c r="EI338" s="75"/>
      <c r="EJ338" s="75"/>
      <c r="EK338" s="75"/>
      <c r="EL338" s="75"/>
      <c r="EM338" s="75"/>
      <c r="EN338" s="75"/>
      <c r="EO338" s="75"/>
      <c r="EP338" s="75"/>
      <c r="EQ338" s="75"/>
      <c r="ER338" s="75"/>
      <c r="ES338" s="75"/>
      <c r="ET338" s="75"/>
      <c r="EU338" s="75"/>
      <c r="EV338" s="75"/>
      <c r="EW338" s="75"/>
      <c r="EX338" s="75"/>
      <c r="EY338" s="75"/>
      <c r="EZ338" s="75"/>
      <c r="FA338" s="75"/>
      <c r="FB338" s="75"/>
      <c r="FC338" s="75"/>
      <c r="FD338" s="75"/>
      <c r="FE338" s="75"/>
      <c r="FF338" s="75"/>
      <c r="FG338" s="75"/>
      <c r="FH338" s="75"/>
      <c r="FI338" s="75"/>
      <c r="FJ338" s="75"/>
      <c r="FK338" s="75"/>
      <c r="FL338" s="75"/>
      <c r="FM338" s="75"/>
      <c r="FN338" s="75"/>
      <c r="FO338" s="75"/>
      <c r="FP338" s="75"/>
      <c r="FQ338" s="75"/>
      <c r="FR338" s="75"/>
      <c r="FS338" s="75"/>
      <c r="FT338" s="75"/>
      <c r="FU338" s="75"/>
      <c r="FV338" s="75"/>
      <c r="FW338" s="75"/>
      <c r="FX338" s="75"/>
      <c r="FY338" s="75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  <c r="HE338" s="75"/>
      <c r="HF338" s="75"/>
      <c r="HG338" s="75"/>
      <c r="HH338" s="75"/>
      <c r="HI338" s="75"/>
      <c r="HJ338" s="75"/>
      <c r="HK338" s="75"/>
      <c r="HL338" s="75"/>
      <c r="HM338" s="75"/>
      <c r="HN338" s="75"/>
      <c r="HO338" s="75"/>
      <c r="HP338" s="75"/>
      <c r="HQ338" s="75"/>
      <c r="HR338" s="75"/>
      <c r="HS338" s="75"/>
      <c r="HT338" s="75"/>
      <c r="HU338" s="75"/>
      <c r="HV338" s="75"/>
    </row>
    <row r="339" spans="1:230" s="76" customFormat="1" ht="12.75">
      <c r="A339" s="228"/>
      <c r="B339" s="89"/>
      <c r="C339" s="88"/>
      <c r="D339" s="94"/>
      <c r="E339" s="78"/>
      <c r="F339" s="229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  <c r="CF339" s="75"/>
      <c r="CG339" s="75"/>
      <c r="CH339" s="75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5"/>
      <c r="CT339" s="75"/>
      <c r="CU339" s="75"/>
      <c r="CV339" s="75"/>
      <c r="CW339" s="75"/>
      <c r="CX339" s="75"/>
      <c r="CY339" s="75"/>
      <c r="CZ339" s="75"/>
      <c r="DA339" s="75"/>
      <c r="DB339" s="75"/>
      <c r="DC339" s="75"/>
      <c r="DD339" s="75"/>
      <c r="DE339" s="75"/>
      <c r="DF339" s="75"/>
      <c r="DG339" s="75"/>
      <c r="DH339" s="75"/>
      <c r="DI339" s="75"/>
      <c r="DJ339" s="75"/>
      <c r="DK339" s="75"/>
      <c r="DL339" s="75"/>
      <c r="DM339" s="75"/>
      <c r="DN339" s="75"/>
      <c r="DO339" s="75"/>
      <c r="DP339" s="75"/>
      <c r="DQ339" s="75"/>
      <c r="DR339" s="75"/>
      <c r="DS339" s="75"/>
      <c r="DT339" s="75"/>
      <c r="DU339" s="75"/>
      <c r="DV339" s="75"/>
      <c r="DW339" s="75"/>
      <c r="DX339" s="75"/>
      <c r="DY339" s="75"/>
      <c r="DZ339" s="75"/>
      <c r="EA339" s="75"/>
      <c r="EB339" s="75"/>
      <c r="EC339" s="75"/>
      <c r="ED339" s="75"/>
      <c r="EE339" s="75"/>
      <c r="EF339" s="75"/>
      <c r="EG339" s="75"/>
      <c r="EH339" s="75"/>
      <c r="EI339" s="75"/>
      <c r="EJ339" s="75"/>
      <c r="EK339" s="75"/>
      <c r="EL339" s="75"/>
      <c r="EM339" s="75"/>
      <c r="EN339" s="75"/>
      <c r="EO339" s="75"/>
      <c r="EP339" s="75"/>
      <c r="EQ339" s="75"/>
      <c r="ER339" s="75"/>
      <c r="ES339" s="75"/>
      <c r="ET339" s="75"/>
      <c r="EU339" s="75"/>
      <c r="EV339" s="75"/>
      <c r="EW339" s="75"/>
      <c r="EX339" s="75"/>
      <c r="EY339" s="75"/>
      <c r="EZ339" s="75"/>
      <c r="FA339" s="75"/>
      <c r="FB339" s="75"/>
      <c r="FC339" s="75"/>
      <c r="FD339" s="75"/>
      <c r="FE339" s="75"/>
      <c r="FF339" s="75"/>
      <c r="FG339" s="75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  <c r="FS339" s="75"/>
      <c r="FT339" s="75"/>
      <c r="FU339" s="75"/>
      <c r="FV339" s="75"/>
      <c r="FW339" s="75"/>
      <c r="FX339" s="75"/>
      <c r="FY339" s="75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  <c r="HE339" s="75"/>
      <c r="HF339" s="75"/>
      <c r="HG339" s="75"/>
      <c r="HH339" s="75"/>
      <c r="HI339" s="75"/>
      <c r="HJ339" s="75"/>
      <c r="HK339" s="75"/>
      <c r="HL339" s="75"/>
      <c r="HM339" s="75"/>
      <c r="HN339" s="75"/>
      <c r="HO339" s="75"/>
      <c r="HP339" s="75"/>
      <c r="HQ339" s="75"/>
      <c r="HR339" s="75"/>
      <c r="HS339" s="75"/>
      <c r="HT339" s="75"/>
      <c r="HU339" s="75"/>
      <c r="HV339" s="75"/>
    </row>
    <row r="340" spans="1:230" s="76" customFormat="1" ht="12.75">
      <c r="A340" s="228"/>
      <c r="B340" s="89"/>
      <c r="C340" s="80" t="s">
        <v>352</v>
      </c>
      <c r="D340" s="145">
        <f>SUM(D328:D338)</f>
        <v>0</v>
      </c>
      <c r="E340" s="78" t="s">
        <v>357</v>
      </c>
      <c r="F340" s="146">
        <f>SUM(F328:F338)</f>
        <v>0</v>
      </c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  <c r="CG340" s="75"/>
      <c r="CH340" s="75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5"/>
      <c r="DB340" s="75"/>
      <c r="DC340" s="75"/>
      <c r="DD340" s="75"/>
      <c r="DE340" s="75"/>
      <c r="DF340" s="75"/>
      <c r="DG340" s="75"/>
      <c r="DH340" s="75"/>
      <c r="DI340" s="75"/>
      <c r="DJ340" s="75"/>
      <c r="DK340" s="75"/>
      <c r="DL340" s="75"/>
      <c r="DM340" s="75"/>
      <c r="DN340" s="75"/>
      <c r="DO340" s="75"/>
      <c r="DP340" s="75"/>
      <c r="DQ340" s="75"/>
      <c r="DR340" s="75"/>
      <c r="DS340" s="75"/>
      <c r="DT340" s="75"/>
      <c r="DU340" s="75"/>
      <c r="DV340" s="75"/>
      <c r="DW340" s="75"/>
      <c r="DX340" s="75"/>
      <c r="DY340" s="75"/>
      <c r="DZ340" s="75"/>
      <c r="EA340" s="75"/>
      <c r="EB340" s="75"/>
      <c r="EC340" s="75"/>
      <c r="ED340" s="75"/>
      <c r="EE340" s="75"/>
      <c r="EF340" s="75"/>
      <c r="EG340" s="75"/>
      <c r="EH340" s="75"/>
      <c r="EI340" s="75"/>
      <c r="EJ340" s="75"/>
      <c r="EK340" s="75"/>
      <c r="EL340" s="75"/>
      <c r="EM340" s="75"/>
      <c r="EN340" s="75"/>
      <c r="EO340" s="75"/>
      <c r="EP340" s="75"/>
      <c r="EQ340" s="75"/>
      <c r="ER340" s="75"/>
      <c r="ES340" s="75"/>
      <c r="ET340" s="75"/>
      <c r="EU340" s="75"/>
      <c r="EV340" s="75"/>
      <c r="EW340" s="75"/>
      <c r="EX340" s="75"/>
      <c r="EY340" s="75"/>
      <c r="EZ340" s="75"/>
      <c r="FA340" s="75"/>
      <c r="FB340" s="75"/>
      <c r="FC340" s="75"/>
      <c r="FD340" s="75"/>
      <c r="FE340" s="75"/>
      <c r="FF340" s="75"/>
      <c r="FG340" s="75"/>
      <c r="FH340" s="75"/>
      <c r="FI340" s="75"/>
      <c r="FJ340" s="75"/>
      <c r="FK340" s="75"/>
      <c r="FL340" s="75"/>
      <c r="FM340" s="75"/>
      <c r="FN340" s="75"/>
      <c r="FO340" s="75"/>
      <c r="FP340" s="75"/>
      <c r="FQ340" s="75"/>
      <c r="FR340" s="75"/>
      <c r="FS340" s="75"/>
      <c r="FT340" s="75"/>
      <c r="FU340" s="75"/>
      <c r="FV340" s="75"/>
      <c r="FW340" s="75"/>
      <c r="FX340" s="75"/>
      <c r="FY340" s="75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  <c r="HE340" s="75"/>
      <c r="HF340" s="75"/>
      <c r="HG340" s="75"/>
      <c r="HH340" s="75"/>
      <c r="HI340" s="75"/>
      <c r="HJ340" s="75"/>
      <c r="HK340" s="75"/>
      <c r="HL340" s="75"/>
      <c r="HM340" s="75"/>
      <c r="HN340" s="75"/>
      <c r="HO340" s="75"/>
      <c r="HP340" s="75"/>
      <c r="HQ340" s="75"/>
      <c r="HR340" s="75"/>
      <c r="HS340" s="75"/>
      <c r="HT340" s="75"/>
      <c r="HU340" s="75"/>
      <c r="HV340" s="75"/>
    </row>
    <row r="341" spans="1:230" s="76" customFormat="1" ht="12.75">
      <c r="A341" s="228"/>
      <c r="B341" s="95"/>
      <c r="C341" s="88"/>
      <c r="D341" s="94"/>
      <c r="E341" s="78"/>
      <c r="F341" s="229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  <c r="CB341" s="75"/>
      <c r="CC341" s="75"/>
      <c r="CD341" s="75"/>
      <c r="CE341" s="75"/>
      <c r="CF341" s="75"/>
      <c r="CG341" s="75"/>
      <c r="CH341" s="75"/>
      <c r="CI341" s="75"/>
      <c r="CJ341" s="75"/>
      <c r="CK341" s="75"/>
      <c r="CL341" s="75"/>
      <c r="CM341" s="75"/>
      <c r="CN341" s="75"/>
      <c r="CO341" s="75"/>
      <c r="CP341" s="75"/>
      <c r="CQ341" s="75"/>
      <c r="CR341" s="75"/>
      <c r="CS341" s="75"/>
      <c r="CT341" s="75"/>
      <c r="CU341" s="75"/>
      <c r="CV341" s="75"/>
      <c r="CW341" s="75"/>
      <c r="CX341" s="75"/>
      <c r="CY341" s="75"/>
      <c r="CZ341" s="75"/>
      <c r="DA341" s="75"/>
      <c r="DB341" s="75"/>
      <c r="DC341" s="75"/>
      <c r="DD341" s="75"/>
      <c r="DE341" s="75"/>
      <c r="DF341" s="75"/>
      <c r="DG341" s="75"/>
      <c r="DH341" s="75"/>
      <c r="DI341" s="75"/>
      <c r="DJ341" s="75"/>
      <c r="DK341" s="75"/>
      <c r="DL341" s="75"/>
      <c r="DM341" s="75"/>
      <c r="DN341" s="75"/>
      <c r="DO341" s="75"/>
      <c r="DP341" s="75"/>
      <c r="DQ341" s="75"/>
      <c r="DR341" s="75"/>
      <c r="DS341" s="75"/>
      <c r="DT341" s="75"/>
      <c r="DU341" s="75"/>
      <c r="DV341" s="75"/>
      <c r="DW341" s="75"/>
      <c r="DX341" s="75"/>
      <c r="DY341" s="75"/>
      <c r="DZ341" s="75"/>
      <c r="EA341" s="75"/>
      <c r="EB341" s="75"/>
      <c r="EC341" s="75"/>
      <c r="ED341" s="75"/>
      <c r="EE341" s="75"/>
      <c r="EF341" s="75"/>
      <c r="EG341" s="75"/>
      <c r="EH341" s="75"/>
      <c r="EI341" s="75"/>
      <c r="EJ341" s="75"/>
      <c r="EK341" s="75"/>
      <c r="EL341" s="75"/>
      <c r="EM341" s="75"/>
      <c r="EN341" s="75"/>
      <c r="EO341" s="75"/>
      <c r="EP341" s="75"/>
      <c r="EQ341" s="75"/>
      <c r="ER341" s="75"/>
      <c r="ES341" s="75"/>
      <c r="ET341" s="75"/>
      <c r="EU341" s="75"/>
      <c r="EV341" s="75"/>
      <c r="EW341" s="75"/>
      <c r="EX341" s="75"/>
      <c r="EY341" s="75"/>
      <c r="EZ341" s="75"/>
      <c r="FA341" s="75"/>
      <c r="FB341" s="75"/>
      <c r="FC341" s="75"/>
      <c r="FD341" s="75"/>
      <c r="FE341" s="75"/>
      <c r="FF341" s="75"/>
      <c r="FG341" s="75"/>
      <c r="FH341" s="75"/>
      <c r="FI341" s="75"/>
      <c r="FJ341" s="75"/>
      <c r="FK341" s="75"/>
      <c r="FL341" s="75"/>
      <c r="FM341" s="75"/>
      <c r="FN341" s="75"/>
      <c r="FO341" s="75"/>
      <c r="FP341" s="75"/>
      <c r="FQ341" s="75"/>
      <c r="FR341" s="75"/>
      <c r="FS341" s="75"/>
      <c r="FT341" s="75"/>
      <c r="FU341" s="75"/>
      <c r="FV341" s="75"/>
      <c r="FW341" s="75"/>
      <c r="FX341" s="75"/>
      <c r="FY341" s="75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  <c r="HE341" s="75"/>
      <c r="HF341" s="75"/>
      <c r="HG341" s="75"/>
      <c r="HH341" s="75"/>
      <c r="HI341" s="75"/>
      <c r="HJ341" s="75"/>
      <c r="HK341" s="75"/>
      <c r="HL341" s="75"/>
      <c r="HM341" s="75"/>
      <c r="HN341" s="75"/>
      <c r="HO341" s="75"/>
      <c r="HP341" s="75"/>
      <c r="HQ341" s="75"/>
      <c r="HR341" s="75"/>
      <c r="HS341" s="75"/>
      <c r="HT341" s="75"/>
      <c r="HU341" s="75"/>
      <c r="HV341" s="75"/>
    </row>
    <row r="342" spans="1:230" s="76" customFormat="1" ht="12.75">
      <c r="A342" s="228"/>
      <c r="B342" s="88" t="s">
        <v>12</v>
      </c>
      <c r="C342" s="96" t="s">
        <v>13</v>
      </c>
      <c r="D342" s="97"/>
      <c r="E342" s="78"/>
      <c r="F342" s="230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  <c r="CB342" s="75"/>
      <c r="CC342" s="75"/>
      <c r="CD342" s="75"/>
      <c r="CE342" s="75"/>
      <c r="CF342" s="75"/>
      <c r="CG342" s="75"/>
      <c r="CH342" s="75"/>
      <c r="CI342" s="75"/>
      <c r="CJ342" s="75"/>
      <c r="CK342" s="75"/>
      <c r="CL342" s="75"/>
      <c r="CM342" s="75"/>
      <c r="CN342" s="75"/>
      <c r="CO342" s="75"/>
      <c r="CP342" s="75"/>
      <c r="CQ342" s="75"/>
      <c r="CR342" s="75"/>
      <c r="CS342" s="75"/>
      <c r="CT342" s="75"/>
      <c r="CU342" s="75"/>
      <c r="CV342" s="75"/>
      <c r="CW342" s="75"/>
      <c r="CX342" s="75"/>
      <c r="CY342" s="75"/>
      <c r="CZ342" s="75"/>
      <c r="DA342" s="75"/>
      <c r="DB342" s="75"/>
      <c r="DC342" s="75"/>
      <c r="DD342" s="75"/>
      <c r="DE342" s="75"/>
      <c r="DF342" s="75"/>
      <c r="DG342" s="75"/>
      <c r="DH342" s="75"/>
      <c r="DI342" s="75"/>
      <c r="DJ342" s="75"/>
      <c r="DK342" s="75"/>
      <c r="DL342" s="75"/>
      <c r="DM342" s="75"/>
      <c r="DN342" s="75"/>
      <c r="DO342" s="75"/>
      <c r="DP342" s="75"/>
      <c r="DQ342" s="75"/>
      <c r="DR342" s="75"/>
      <c r="DS342" s="75"/>
      <c r="DT342" s="75"/>
      <c r="DU342" s="75"/>
      <c r="DV342" s="75"/>
      <c r="DW342" s="75"/>
      <c r="DX342" s="75"/>
      <c r="DY342" s="75"/>
      <c r="DZ342" s="75"/>
      <c r="EA342" s="75"/>
      <c r="EB342" s="75"/>
      <c r="EC342" s="75"/>
      <c r="ED342" s="75"/>
      <c r="EE342" s="75"/>
      <c r="EF342" s="75"/>
      <c r="EG342" s="75"/>
      <c r="EH342" s="75"/>
      <c r="EI342" s="75"/>
      <c r="EJ342" s="75"/>
      <c r="EK342" s="75"/>
      <c r="EL342" s="75"/>
      <c r="EM342" s="75"/>
      <c r="EN342" s="75"/>
      <c r="EO342" s="75"/>
      <c r="EP342" s="75"/>
      <c r="EQ342" s="75"/>
      <c r="ER342" s="75"/>
      <c r="ES342" s="75"/>
      <c r="ET342" s="75"/>
      <c r="EU342" s="75"/>
      <c r="EV342" s="75"/>
      <c r="EW342" s="75"/>
      <c r="EX342" s="75"/>
      <c r="EY342" s="75"/>
      <c r="EZ342" s="75"/>
      <c r="FA342" s="75"/>
      <c r="FB342" s="75"/>
      <c r="FC342" s="75"/>
      <c r="FD342" s="75"/>
      <c r="FE342" s="75"/>
      <c r="FF342" s="75"/>
      <c r="FG342" s="75"/>
      <c r="FH342" s="75"/>
      <c r="FI342" s="75"/>
      <c r="FJ342" s="75"/>
      <c r="FK342" s="75"/>
      <c r="FL342" s="75"/>
      <c r="FM342" s="75"/>
      <c r="FN342" s="75"/>
      <c r="FO342" s="75"/>
      <c r="FP342" s="75"/>
      <c r="FQ342" s="75"/>
      <c r="FR342" s="75"/>
      <c r="FS342" s="75"/>
      <c r="FT342" s="75"/>
      <c r="FU342" s="75"/>
      <c r="FV342" s="75"/>
      <c r="FW342" s="75"/>
      <c r="FX342" s="75"/>
      <c r="FY342" s="75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  <c r="HE342" s="75"/>
      <c r="HF342" s="75"/>
      <c r="HG342" s="75"/>
      <c r="HH342" s="75"/>
      <c r="HI342" s="75"/>
      <c r="HJ342" s="75"/>
      <c r="HK342" s="75"/>
      <c r="HL342" s="75"/>
      <c r="HM342" s="75"/>
      <c r="HN342" s="75"/>
      <c r="HO342" s="75"/>
      <c r="HP342" s="75"/>
      <c r="HQ342" s="75"/>
      <c r="HR342" s="75"/>
      <c r="HS342" s="75"/>
      <c r="HT342" s="75"/>
      <c r="HU342" s="75"/>
      <c r="HV342" s="75"/>
    </row>
    <row r="343" spans="1:230" s="76" customFormat="1" ht="18" customHeight="1">
      <c r="A343" s="228"/>
      <c r="B343" s="88"/>
      <c r="C343" s="277" t="s">
        <v>412</v>
      </c>
      <c r="D343" s="278"/>
      <c r="E343" s="104" t="s">
        <v>472</v>
      </c>
      <c r="F343" s="141" t="e">
        <f>F340*E343</f>
        <v>#VALUE!</v>
      </c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  <c r="CB343" s="75"/>
      <c r="CC343" s="75"/>
      <c r="CD343" s="75"/>
      <c r="CE343" s="75"/>
      <c r="CF343" s="75"/>
      <c r="CG343" s="75"/>
      <c r="CH343" s="75"/>
      <c r="CI343" s="75"/>
      <c r="CJ343" s="75"/>
      <c r="CK343" s="75"/>
      <c r="CL343" s="75"/>
      <c r="CM343" s="75"/>
      <c r="CN343" s="75"/>
      <c r="CO343" s="75"/>
      <c r="CP343" s="75"/>
      <c r="CQ343" s="75"/>
      <c r="CR343" s="75"/>
      <c r="CS343" s="75"/>
      <c r="CT343" s="75"/>
      <c r="CU343" s="75"/>
      <c r="CV343" s="75"/>
      <c r="CW343" s="75"/>
      <c r="CX343" s="75"/>
      <c r="CY343" s="75"/>
      <c r="CZ343" s="75"/>
      <c r="DA343" s="75"/>
      <c r="DB343" s="75"/>
      <c r="DC343" s="75"/>
      <c r="DD343" s="75"/>
      <c r="DE343" s="75"/>
      <c r="DF343" s="75"/>
      <c r="DG343" s="75"/>
      <c r="DH343" s="75"/>
      <c r="DI343" s="75"/>
      <c r="DJ343" s="75"/>
      <c r="DK343" s="75"/>
      <c r="DL343" s="75"/>
      <c r="DM343" s="75"/>
      <c r="DN343" s="75"/>
      <c r="DO343" s="75"/>
      <c r="DP343" s="75"/>
      <c r="DQ343" s="75"/>
      <c r="DR343" s="75"/>
      <c r="DS343" s="75"/>
      <c r="DT343" s="75"/>
      <c r="DU343" s="75"/>
      <c r="DV343" s="75"/>
      <c r="DW343" s="75"/>
      <c r="DX343" s="75"/>
      <c r="DY343" s="75"/>
      <c r="DZ343" s="75"/>
      <c r="EA343" s="75"/>
      <c r="EB343" s="75"/>
      <c r="EC343" s="75"/>
      <c r="ED343" s="75"/>
      <c r="EE343" s="75"/>
      <c r="EF343" s="75"/>
      <c r="EG343" s="75"/>
      <c r="EH343" s="75"/>
      <c r="EI343" s="75"/>
      <c r="EJ343" s="75"/>
      <c r="EK343" s="75"/>
      <c r="EL343" s="75"/>
      <c r="EM343" s="75"/>
      <c r="EN343" s="75"/>
      <c r="EO343" s="75"/>
      <c r="EP343" s="75"/>
      <c r="EQ343" s="75"/>
      <c r="ER343" s="75"/>
      <c r="ES343" s="75"/>
      <c r="ET343" s="75"/>
      <c r="EU343" s="75"/>
      <c r="EV343" s="75"/>
      <c r="EW343" s="75"/>
      <c r="EX343" s="75"/>
      <c r="EY343" s="75"/>
      <c r="EZ343" s="75"/>
      <c r="FA343" s="75"/>
      <c r="FB343" s="75"/>
      <c r="FC343" s="75"/>
      <c r="FD343" s="75"/>
      <c r="FE343" s="75"/>
      <c r="FF343" s="75"/>
      <c r="FG343" s="75"/>
      <c r="FH343" s="75"/>
      <c r="FI343" s="75"/>
      <c r="FJ343" s="75"/>
      <c r="FK343" s="75"/>
      <c r="FL343" s="75"/>
      <c r="FM343" s="75"/>
      <c r="FN343" s="75"/>
      <c r="FO343" s="75"/>
      <c r="FP343" s="75"/>
      <c r="FQ343" s="75"/>
      <c r="FR343" s="75"/>
      <c r="FS343" s="75"/>
      <c r="FT343" s="75"/>
      <c r="FU343" s="75"/>
      <c r="FV343" s="75"/>
      <c r="FW343" s="75"/>
      <c r="FX343" s="75"/>
      <c r="FY343" s="75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  <c r="HE343" s="75"/>
      <c r="HF343" s="75"/>
      <c r="HG343" s="75"/>
      <c r="HH343" s="75"/>
      <c r="HI343" s="75"/>
      <c r="HJ343" s="75"/>
      <c r="HK343" s="75"/>
      <c r="HL343" s="75"/>
      <c r="HM343" s="75"/>
      <c r="HN343" s="75"/>
      <c r="HO343" s="75"/>
      <c r="HP343" s="75"/>
      <c r="HQ343" s="75"/>
      <c r="HR343" s="75"/>
      <c r="HS343" s="75"/>
      <c r="HT343" s="75"/>
      <c r="HU343" s="75"/>
      <c r="HV343" s="75"/>
    </row>
    <row r="344" spans="1:230" s="76" customFormat="1" ht="18" customHeight="1">
      <c r="A344" s="228"/>
      <c r="B344" s="88"/>
      <c r="C344" s="277" t="s">
        <v>413</v>
      </c>
      <c r="D344" s="278"/>
      <c r="E344" s="142" t="e">
        <f>+F344/D340</f>
        <v>#VALUE!</v>
      </c>
      <c r="F344" s="116" t="s">
        <v>474</v>
      </c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  <c r="CB344" s="75"/>
      <c r="CC344" s="75"/>
      <c r="CD344" s="75"/>
      <c r="CE344" s="75"/>
      <c r="CF344" s="75"/>
      <c r="CG344" s="75"/>
      <c r="CH344" s="75"/>
      <c r="CI344" s="75"/>
      <c r="CJ344" s="75"/>
      <c r="CK344" s="75"/>
      <c r="CL344" s="75"/>
      <c r="CM344" s="75"/>
      <c r="CN344" s="75"/>
      <c r="CO344" s="75"/>
      <c r="CP344" s="75"/>
      <c r="CQ344" s="75"/>
      <c r="CR344" s="75"/>
      <c r="CS344" s="75"/>
      <c r="CT344" s="75"/>
      <c r="CU344" s="75"/>
      <c r="CV344" s="75"/>
      <c r="CW344" s="75"/>
      <c r="CX344" s="75"/>
      <c r="CY344" s="75"/>
      <c r="CZ344" s="75"/>
      <c r="DA344" s="75"/>
      <c r="DB344" s="75"/>
      <c r="DC344" s="75"/>
      <c r="DD344" s="75"/>
      <c r="DE344" s="75"/>
      <c r="DF344" s="75"/>
      <c r="DG344" s="75"/>
      <c r="DH344" s="75"/>
      <c r="DI344" s="75"/>
      <c r="DJ344" s="75"/>
      <c r="DK344" s="75"/>
      <c r="DL344" s="75"/>
      <c r="DM344" s="75"/>
      <c r="DN344" s="75"/>
      <c r="DO344" s="75"/>
      <c r="DP344" s="75"/>
      <c r="DQ344" s="75"/>
      <c r="DR344" s="75"/>
      <c r="DS344" s="75"/>
      <c r="DT344" s="75"/>
      <c r="DU344" s="75"/>
      <c r="DV344" s="75"/>
      <c r="DW344" s="75"/>
      <c r="DX344" s="75"/>
      <c r="DY344" s="75"/>
      <c r="DZ344" s="75"/>
      <c r="EA344" s="75"/>
      <c r="EB344" s="75"/>
      <c r="EC344" s="75"/>
      <c r="ED344" s="75"/>
      <c r="EE344" s="75"/>
      <c r="EF344" s="75"/>
      <c r="EG344" s="75"/>
      <c r="EH344" s="75"/>
      <c r="EI344" s="75"/>
      <c r="EJ344" s="75"/>
      <c r="EK344" s="75"/>
      <c r="EL344" s="75"/>
      <c r="EM344" s="75"/>
      <c r="EN344" s="75"/>
      <c r="EO344" s="75"/>
      <c r="EP344" s="75"/>
      <c r="EQ344" s="75"/>
      <c r="ER344" s="75"/>
      <c r="ES344" s="75"/>
      <c r="ET344" s="75"/>
      <c r="EU344" s="75"/>
      <c r="EV344" s="75"/>
      <c r="EW344" s="75"/>
      <c r="EX344" s="75"/>
      <c r="EY344" s="75"/>
      <c r="EZ344" s="75"/>
      <c r="FA344" s="75"/>
      <c r="FB344" s="75"/>
      <c r="FC344" s="75"/>
      <c r="FD344" s="75"/>
      <c r="FE344" s="75"/>
      <c r="FF344" s="75"/>
      <c r="FG344" s="75"/>
      <c r="FH344" s="75"/>
      <c r="FI344" s="75"/>
      <c r="FJ344" s="75"/>
      <c r="FK344" s="75"/>
      <c r="FL344" s="75"/>
      <c r="FM344" s="75"/>
      <c r="FN344" s="75"/>
      <c r="FO344" s="75"/>
      <c r="FP344" s="75"/>
      <c r="FQ344" s="75"/>
      <c r="FR344" s="75"/>
      <c r="FS344" s="75"/>
      <c r="FT344" s="75"/>
      <c r="FU344" s="75"/>
      <c r="FV344" s="75"/>
      <c r="FW344" s="75"/>
      <c r="FX344" s="75"/>
      <c r="FY344" s="75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  <c r="HE344" s="75"/>
      <c r="HF344" s="75"/>
      <c r="HG344" s="75"/>
      <c r="HH344" s="75"/>
      <c r="HI344" s="75"/>
      <c r="HJ344" s="75"/>
      <c r="HK344" s="75"/>
      <c r="HL344" s="75"/>
      <c r="HM344" s="75"/>
      <c r="HN344" s="75"/>
      <c r="HO344" s="75"/>
      <c r="HP344" s="75"/>
      <c r="HQ344" s="75"/>
      <c r="HR344" s="75"/>
      <c r="HS344" s="75"/>
      <c r="HT344" s="75"/>
      <c r="HU344" s="75"/>
      <c r="HV344" s="75"/>
    </row>
    <row r="345" spans="1:230" s="76" customFormat="1" ht="12.75">
      <c r="A345" s="228"/>
      <c r="B345" s="88"/>
      <c r="C345" s="96"/>
      <c r="D345" s="97"/>
      <c r="E345" s="78"/>
      <c r="F345" s="230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  <c r="CB345" s="75"/>
      <c r="CC345" s="75"/>
      <c r="CD345" s="75"/>
      <c r="CE345" s="75"/>
      <c r="CF345" s="75"/>
      <c r="CG345" s="75"/>
      <c r="CH345" s="75"/>
      <c r="CI345" s="75"/>
      <c r="CJ345" s="75"/>
      <c r="CK345" s="75"/>
      <c r="CL345" s="75"/>
      <c r="CM345" s="75"/>
      <c r="CN345" s="75"/>
      <c r="CO345" s="75"/>
      <c r="CP345" s="75"/>
      <c r="CQ345" s="75"/>
      <c r="CR345" s="75"/>
      <c r="CS345" s="75"/>
      <c r="CT345" s="75"/>
      <c r="CU345" s="75"/>
      <c r="CV345" s="75"/>
      <c r="CW345" s="75"/>
      <c r="CX345" s="75"/>
      <c r="CY345" s="75"/>
      <c r="CZ345" s="75"/>
      <c r="DA345" s="75"/>
      <c r="DB345" s="75"/>
      <c r="DC345" s="75"/>
      <c r="DD345" s="75"/>
      <c r="DE345" s="75"/>
      <c r="DF345" s="75"/>
      <c r="DG345" s="75"/>
      <c r="DH345" s="75"/>
      <c r="DI345" s="75"/>
      <c r="DJ345" s="75"/>
      <c r="DK345" s="75"/>
      <c r="DL345" s="75"/>
      <c r="DM345" s="75"/>
      <c r="DN345" s="75"/>
      <c r="DO345" s="75"/>
      <c r="DP345" s="75"/>
      <c r="DQ345" s="75"/>
      <c r="DR345" s="75"/>
      <c r="DS345" s="75"/>
      <c r="DT345" s="75"/>
      <c r="DU345" s="75"/>
      <c r="DV345" s="75"/>
      <c r="DW345" s="75"/>
      <c r="DX345" s="75"/>
      <c r="DY345" s="75"/>
      <c r="DZ345" s="75"/>
      <c r="EA345" s="75"/>
      <c r="EB345" s="75"/>
      <c r="EC345" s="75"/>
      <c r="ED345" s="75"/>
      <c r="EE345" s="75"/>
      <c r="EF345" s="75"/>
      <c r="EG345" s="75"/>
      <c r="EH345" s="75"/>
      <c r="EI345" s="75"/>
      <c r="EJ345" s="75"/>
      <c r="EK345" s="75"/>
      <c r="EL345" s="75"/>
      <c r="EM345" s="75"/>
      <c r="EN345" s="75"/>
      <c r="EO345" s="75"/>
      <c r="EP345" s="75"/>
      <c r="EQ345" s="75"/>
      <c r="ER345" s="75"/>
      <c r="ES345" s="75"/>
      <c r="ET345" s="75"/>
      <c r="EU345" s="75"/>
      <c r="EV345" s="75"/>
      <c r="EW345" s="75"/>
      <c r="EX345" s="75"/>
      <c r="EY345" s="75"/>
      <c r="EZ345" s="75"/>
      <c r="FA345" s="75"/>
      <c r="FB345" s="75"/>
      <c r="FC345" s="75"/>
      <c r="FD345" s="75"/>
      <c r="FE345" s="75"/>
      <c r="FF345" s="75"/>
      <c r="FG345" s="75"/>
      <c r="FH345" s="75"/>
      <c r="FI345" s="75"/>
      <c r="FJ345" s="75"/>
      <c r="FK345" s="75"/>
      <c r="FL345" s="75"/>
      <c r="FM345" s="75"/>
      <c r="FN345" s="75"/>
      <c r="FO345" s="75"/>
      <c r="FP345" s="75"/>
      <c r="FQ345" s="75"/>
      <c r="FR345" s="75"/>
      <c r="FS345" s="75"/>
      <c r="FT345" s="75"/>
      <c r="FU345" s="75"/>
      <c r="FV345" s="75"/>
      <c r="FW345" s="75"/>
      <c r="FX345" s="75"/>
      <c r="FY345" s="75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  <c r="HE345" s="75"/>
      <c r="HF345" s="75"/>
      <c r="HG345" s="75"/>
      <c r="HH345" s="75"/>
      <c r="HI345" s="75"/>
      <c r="HJ345" s="75"/>
      <c r="HK345" s="75"/>
      <c r="HL345" s="75"/>
      <c r="HM345" s="75"/>
      <c r="HN345" s="75"/>
      <c r="HO345" s="75"/>
      <c r="HP345" s="75"/>
      <c r="HQ345" s="75"/>
      <c r="HR345" s="75"/>
      <c r="HS345" s="75"/>
      <c r="HT345" s="75"/>
      <c r="HU345" s="75"/>
      <c r="HV345" s="75"/>
    </row>
    <row r="346" spans="1:230" s="76" customFormat="1" ht="12.75">
      <c r="A346" s="228"/>
      <c r="B346" s="88"/>
      <c r="C346" s="70" t="s">
        <v>156</v>
      </c>
      <c r="D346" s="98"/>
      <c r="E346" s="89"/>
      <c r="F346" s="143" t="e">
        <f>+F344+F343</f>
        <v>#VALUE!</v>
      </c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  <c r="CB346" s="75"/>
      <c r="CC346" s="75"/>
      <c r="CD346" s="75"/>
      <c r="CE346" s="75"/>
      <c r="CF346" s="75"/>
      <c r="CG346" s="75"/>
      <c r="CH346" s="75"/>
      <c r="CI346" s="75"/>
      <c r="CJ346" s="75"/>
      <c r="CK346" s="75"/>
      <c r="CL346" s="75"/>
      <c r="CM346" s="75"/>
      <c r="CN346" s="75"/>
      <c r="CO346" s="75"/>
      <c r="CP346" s="75"/>
      <c r="CQ346" s="75"/>
      <c r="CR346" s="75"/>
      <c r="CS346" s="75"/>
      <c r="CT346" s="75"/>
      <c r="CU346" s="75"/>
      <c r="CV346" s="75"/>
      <c r="CW346" s="75"/>
      <c r="CX346" s="75"/>
      <c r="CY346" s="75"/>
      <c r="CZ346" s="75"/>
      <c r="DA346" s="75"/>
      <c r="DB346" s="75"/>
      <c r="DC346" s="75"/>
      <c r="DD346" s="75"/>
      <c r="DE346" s="75"/>
      <c r="DF346" s="75"/>
      <c r="DG346" s="75"/>
      <c r="DH346" s="75"/>
      <c r="DI346" s="75"/>
      <c r="DJ346" s="75"/>
      <c r="DK346" s="75"/>
      <c r="DL346" s="75"/>
      <c r="DM346" s="75"/>
      <c r="DN346" s="75"/>
      <c r="DO346" s="75"/>
      <c r="DP346" s="75"/>
      <c r="DQ346" s="75"/>
      <c r="DR346" s="75"/>
      <c r="DS346" s="75"/>
      <c r="DT346" s="75"/>
      <c r="DU346" s="75"/>
      <c r="DV346" s="75"/>
      <c r="DW346" s="75"/>
      <c r="DX346" s="75"/>
      <c r="DY346" s="75"/>
      <c r="DZ346" s="75"/>
      <c r="EA346" s="75"/>
      <c r="EB346" s="75"/>
      <c r="EC346" s="75"/>
      <c r="ED346" s="75"/>
      <c r="EE346" s="75"/>
      <c r="EF346" s="75"/>
      <c r="EG346" s="75"/>
      <c r="EH346" s="75"/>
      <c r="EI346" s="75"/>
      <c r="EJ346" s="75"/>
      <c r="EK346" s="75"/>
      <c r="EL346" s="75"/>
      <c r="EM346" s="75"/>
      <c r="EN346" s="75"/>
      <c r="EO346" s="75"/>
      <c r="EP346" s="75"/>
      <c r="EQ346" s="75"/>
      <c r="ER346" s="75"/>
      <c r="ES346" s="75"/>
      <c r="ET346" s="75"/>
      <c r="EU346" s="75"/>
      <c r="EV346" s="75"/>
      <c r="EW346" s="75"/>
      <c r="EX346" s="75"/>
      <c r="EY346" s="75"/>
      <c r="EZ346" s="75"/>
      <c r="FA346" s="75"/>
      <c r="FB346" s="75"/>
      <c r="FC346" s="75"/>
      <c r="FD346" s="75"/>
      <c r="FE346" s="75"/>
      <c r="FF346" s="75"/>
      <c r="FG346" s="75"/>
      <c r="FH346" s="75"/>
      <c r="FI346" s="75"/>
      <c r="FJ346" s="75"/>
      <c r="FK346" s="75"/>
      <c r="FL346" s="75"/>
      <c r="FM346" s="75"/>
      <c r="FN346" s="75"/>
      <c r="FO346" s="75"/>
      <c r="FP346" s="75"/>
      <c r="FQ346" s="75"/>
      <c r="FR346" s="75"/>
      <c r="FS346" s="75"/>
      <c r="FT346" s="75"/>
      <c r="FU346" s="75"/>
      <c r="FV346" s="75"/>
      <c r="FW346" s="75"/>
      <c r="FX346" s="75"/>
      <c r="FY346" s="75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  <c r="HE346" s="75"/>
      <c r="HF346" s="75"/>
      <c r="HG346" s="75"/>
      <c r="HH346" s="75"/>
      <c r="HI346" s="75"/>
      <c r="HJ346" s="75"/>
      <c r="HK346" s="75"/>
      <c r="HL346" s="75"/>
      <c r="HM346" s="75"/>
      <c r="HN346" s="75"/>
      <c r="HO346" s="75"/>
      <c r="HP346" s="75"/>
      <c r="HQ346" s="75"/>
      <c r="HR346" s="75"/>
      <c r="HS346" s="75"/>
      <c r="HT346" s="75"/>
      <c r="HU346" s="75"/>
      <c r="HV346" s="75"/>
    </row>
    <row r="347" spans="1:230" s="76" customFormat="1" ht="12.75">
      <c r="A347" s="228"/>
      <c r="B347" s="95"/>
      <c r="C347" s="70"/>
      <c r="D347" s="94"/>
      <c r="E347" s="89"/>
      <c r="F347" s="230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  <c r="CB347" s="75"/>
      <c r="CC347" s="75"/>
      <c r="CD347" s="75"/>
      <c r="CE347" s="75"/>
      <c r="CF347" s="75"/>
      <c r="CG347" s="75"/>
      <c r="CH347" s="75"/>
      <c r="CI347" s="75"/>
      <c r="CJ347" s="75"/>
      <c r="CK347" s="75"/>
      <c r="CL347" s="75"/>
      <c r="CM347" s="75"/>
      <c r="CN347" s="75"/>
      <c r="CO347" s="75"/>
      <c r="CP347" s="75"/>
      <c r="CQ347" s="75"/>
      <c r="CR347" s="75"/>
      <c r="CS347" s="75"/>
      <c r="CT347" s="75"/>
      <c r="CU347" s="75"/>
      <c r="CV347" s="75"/>
      <c r="CW347" s="75"/>
      <c r="CX347" s="75"/>
      <c r="CY347" s="75"/>
      <c r="CZ347" s="75"/>
      <c r="DA347" s="75"/>
      <c r="DB347" s="75"/>
      <c r="DC347" s="75"/>
      <c r="DD347" s="75"/>
      <c r="DE347" s="75"/>
      <c r="DF347" s="75"/>
      <c r="DG347" s="75"/>
      <c r="DH347" s="75"/>
      <c r="DI347" s="75"/>
      <c r="DJ347" s="75"/>
      <c r="DK347" s="75"/>
      <c r="DL347" s="75"/>
      <c r="DM347" s="75"/>
      <c r="DN347" s="75"/>
      <c r="DO347" s="75"/>
      <c r="DP347" s="75"/>
      <c r="DQ347" s="75"/>
      <c r="DR347" s="75"/>
      <c r="DS347" s="75"/>
      <c r="DT347" s="75"/>
      <c r="DU347" s="75"/>
      <c r="DV347" s="75"/>
      <c r="DW347" s="75"/>
      <c r="DX347" s="75"/>
      <c r="DY347" s="75"/>
      <c r="DZ347" s="75"/>
      <c r="EA347" s="75"/>
      <c r="EB347" s="75"/>
      <c r="EC347" s="75"/>
      <c r="ED347" s="75"/>
      <c r="EE347" s="75"/>
      <c r="EF347" s="75"/>
      <c r="EG347" s="75"/>
      <c r="EH347" s="75"/>
      <c r="EI347" s="75"/>
      <c r="EJ347" s="75"/>
      <c r="EK347" s="75"/>
      <c r="EL347" s="75"/>
      <c r="EM347" s="75"/>
      <c r="EN347" s="75"/>
      <c r="EO347" s="75"/>
      <c r="EP347" s="75"/>
      <c r="EQ347" s="75"/>
      <c r="ER347" s="75"/>
      <c r="ES347" s="75"/>
      <c r="ET347" s="75"/>
      <c r="EU347" s="75"/>
      <c r="EV347" s="75"/>
      <c r="EW347" s="75"/>
      <c r="EX347" s="75"/>
      <c r="EY347" s="75"/>
      <c r="EZ347" s="75"/>
      <c r="FA347" s="75"/>
      <c r="FB347" s="75"/>
      <c r="FC347" s="75"/>
      <c r="FD347" s="75"/>
      <c r="FE347" s="75"/>
      <c r="FF347" s="75"/>
      <c r="FG347" s="75"/>
      <c r="FH347" s="75"/>
      <c r="FI347" s="75"/>
      <c r="FJ347" s="75"/>
      <c r="FK347" s="75"/>
      <c r="FL347" s="75"/>
      <c r="FM347" s="75"/>
      <c r="FN347" s="75"/>
      <c r="FO347" s="75"/>
      <c r="FP347" s="75"/>
      <c r="FQ347" s="75"/>
      <c r="FR347" s="75"/>
      <c r="FS347" s="75"/>
      <c r="FT347" s="75"/>
      <c r="FU347" s="75"/>
      <c r="FV347" s="75"/>
      <c r="FW347" s="75"/>
      <c r="FX347" s="75"/>
      <c r="FY347" s="75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  <c r="HE347" s="75"/>
      <c r="HF347" s="75"/>
      <c r="HG347" s="75"/>
      <c r="HH347" s="75"/>
      <c r="HI347" s="75"/>
      <c r="HJ347" s="75"/>
      <c r="HK347" s="75"/>
      <c r="HL347" s="75"/>
      <c r="HM347" s="75"/>
      <c r="HN347" s="75"/>
      <c r="HO347" s="75"/>
      <c r="HP347" s="75"/>
      <c r="HQ347" s="75"/>
      <c r="HR347" s="75"/>
      <c r="HS347" s="75"/>
      <c r="HT347" s="75"/>
      <c r="HU347" s="75"/>
      <c r="HV347" s="75"/>
    </row>
    <row r="348" spans="1:230" s="76" customFormat="1" ht="12.75">
      <c r="A348" s="228"/>
      <c r="B348" s="88" t="s">
        <v>14</v>
      </c>
      <c r="C348" s="96" t="s">
        <v>15</v>
      </c>
      <c r="D348" s="99"/>
      <c r="E348" s="78"/>
      <c r="F348" s="229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  <c r="CB348" s="75"/>
      <c r="CC348" s="75"/>
      <c r="CD348" s="75"/>
      <c r="CE348" s="75"/>
      <c r="CF348" s="75"/>
      <c r="CG348" s="75"/>
      <c r="CH348" s="75"/>
      <c r="CI348" s="75"/>
      <c r="CJ348" s="75"/>
      <c r="CK348" s="75"/>
      <c r="CL348" s="75"/>
      <c r="CM348" s="75"/>
      <c r="CN348" s="75"/>
      <c r="CO348" s="75"/>
      <c r="CP348" s="75"/>
      <c r="CQ348" s="75"/>
      <c r="CR348" s="75"/>
      <c r="CS348" s="75"/>
      <c r="CT348" s="75"/>
      <c r="CU348" s="75"/>
      <c r="CV348" s="75"/>
      <c r="CW348" s="75"/>
      <c r="CX348" s="75"/>
      <c r="CY348" s="75"/>
      <c r="CZ348" s="75"/>
      <c r="DA348" s="75"/>
      <c r="DB348" s="75"/>
      <c r="DC348" s="75"/>
      <c r="DD348" s="75"/>
      <c r="DE348" s="75"/>
      <c r="DF348" s="75"/>
      <c r="DG348" s="75"/>
      <c r="DH348" s="75"/>
      <c r="DI348" s="75"/>
      <c r="DJ348" s="75"/>
      <c r="DK348" s="75"/>
      <c r="DL348" s="75"/>
      <c r="DM348" s="75"/>
      <c r="DN348" s="75"/>
      <c r="DO348" s="75"/>
      <c r="DP348" s="75"/>
      <c r="DQ348" s="75"/>
      <c r="DR348" s="75"/>
      <c r="DS348" s="75"/>
      <c r="DT348" s="75"/>
      <c r="DU348" s="75"/>
      <c r="DV348" s="75"/>
      <c r="DW348" s="75"/>
      <c r="DX348" s="75"/>
      <c r="DY348" s="75"/>
      <c r="DZ348" s="75"/>
      <c r="EA348" s="75"/>
      <c r="EB348" s="75"/>
      <c r="EC348" s="75"/>
      <c r="ED348" s="75"/>
      <c r="EE348" s="75"/>
      <c r="EF348" s="75"/>
      <c r="EG348" s="75"/>
      <c r="EH348" s="75"/>
      <c r="EI348" s="75"/>
      <c r="EJ348" s="75"/>
      <c r="EK348" s="75"/>
      <c r="EL348" s="75"/>
      <c r="EM348" s="75"/>
      <c r="EN348" s="75"/>
      <c r="EO348" s="75"/>
      <c r="EP348" s="75"/>
      <c r="EQ348" s="75"/>
      <c r="ER348" s="75"/>
      <c r="ES348" s="75"/>
      <c r="ET348" s="75"/>
      <c r="EU348" s="75"/>
      <c r="EV348" s="75"/>
      <c r="EW348" s="75"/>
      <c r="EX348" s="75"/>
      <c r="EY348" s="75"/>
      <c r="EZ348" s="75"/>
      <c r="FA348" s="75"/>
      <c r="FB348" s="75"/>
      <c r="FC348" s="75"/>
      <c r="FD348" s="75"/>
      <c r="FE348" s="75"/>
      <c r="FF348" s="75"/>
      <c r="FG348" s="75"/>
      <c r="FH348" s="75"/>
      <c r="FI348" s="75"/>
      <c r="FJ348" s="75"/>
      <c r="FK348" s="75"/>
      <c r="FL348" s="75"/>
      <c r="FM348" s="75"/>
      <c r="FN348" s="75"/>
      <c r="FO348" s="75"/>
      <c r="FP348" s="75"/>
      <c r="FQ348" s="75"/>
      <c r="FR348" s="75"/>
      <c r="FS348" s="75"/>
      <c r="FT348" s="75"/>
      <c r="FU348" s="75"/>
      <c r="FV348" s="75"/>
      <c r="FW348" s="75"/>
      <c r="FX348" s="75"/>
      <c r="FY348" s="75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  <c r="HE348" s="75"/>
      <c r="HF348" s="75"/>
      <c r="HG348" s="75"/>
      <c r="HH348" s="75"/>
      <c r="HI348" s="75"/>
      <c r="HJ348" s="75"/>
      <c r="HK348" s="75"/>
      <c r="HL348" s="75"/>
      <c r="HM348" s="75"/>
      <c r="HN348" s="75"/>
      <c r="HO348" s="75"/>
      <c r="HP348" s="75"/>
      <c r="HQ348" s="75"/>
      <c r="HR348" s="75"/>
      <c r="HS348" s="75"/>
      <c r="HT348" s="75"/>
      <c r="HU348" s="75"/>
      <c r="HV348" s="75"/>
    </row>
    <row r="349" spans="1:230" s="76" customFormat="1" ht="12.75">
      <c r="A349" s="228"/>
      <c r="B349" s="89"/>
      <c r="C349" s="107" t="s">
        <v>388</v>
      </c>
      <c r="D349" s="94"/>
      <c r="E349" s="105" t="s">
        <v>472</v>
      </c>
      <c r="F349" s="144" t="e">
        <f>SUM(F340+F346)*E349*-1</f>
        <v>#VALUE!</v>
      </c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  <c r="CC349" s="75"/>
      <c r="CD349" s="75"/>
      <c r="CE349" s="75"/>
      <c r="CF349" s="75"/>
      <c r="CG349" s="75"/>
      <c r="CH349" s="75"/>
      <c r="CI349" s="75"/>
      <c r="CJ349" s="75"/>
      <c r="CK349" s="75"/>
      <c r="CL349" s="75"/>
      <c r="CM349" s="75"/>
      <c r="CN349" s="75"/>
      <c r="CO349" s="75"/>
      <c r="CP349" s="75"/>
      <c r="CQ349" s="75"/>
      <c r="CR349" s="75"/>
      <c r="CS349" s="75"/>
      <c r="CT349" s="75"/>
      <c r="CU349" s="75"/>
      <c r="CV349" s="75"/>
      <c r="CW349" s="75"/>
      <c r="CX349" s="75"/>
      <c r="CY349" s="75"/>
      <c r="CZ349" s="75"/>
      <c r="DA349" s="75"/>
      <c r="DB349" s="75"/>
      <c r="DC349" s="75"/>
      <c r="DD349" s="75"/>
      <c r="DE349" s="75"/>
      <c r="DF349" s="75"/>
      <c r="DG349" s="75"/>
      <c r="DH349" s="75"/>
      <c r="DI349" s="75"/>
      <c r="DJ349" s="75"/>
      <c r="DK349" s="75"/>
      <c r="DL349" s="75"/>
      <c r="DM349" s="75"/>
      <c r="DN349" s="75"/>
      <c r="DO349" s="75"/>
      <c r="DP349" s="75"/>
      <c r="DQ349" s="75"/>
      <c r="DR349" s="75"/>
      <c r="DS349" s="75"/>
      <c r="DT349" s="75"/>
      <c r="DU349" s="75"/>
      <c r="DV349" s="75"/>
      <c r="DW349" s="75"/>
      <c r="DX349" s="75"/>
      <c r="DY349" s="75"/>
      <c r="DZ349" s="75"/>
      <c r="EA349" s="75"/>
      <c r="EB349" s="75"/>
      <c r="EC349" s="75"/>
      <c r="ED349" s="75"/>
      <c r="EE349" s="75"/>
      <c r="EF349" s="75"/>
      <c r="EG349" s="75"/>
      <c r="EH349" s="75"/>
      <c r="EI349" s="75"/>
      <c r="EJ349" s="75"/>
      <c r="EK349" s="75"/>
      <c r="EL349" s="75"/>
      <c r="EM349" s="75"/>
      <c r="EN349" s="75"/>
      <c r="EO349" s="75"/>
      <c r="EP349" s="75"/>
      <c r="EQ349" s="75"/>
      <c r="ER349" s="75"/>
      <c r="ES349" s="75"/>
      <c r="ET349" s="75"/>
      <c r="EU349" s="75"/>
      <c r="EV349" s="75"/>
      <c r="EW349" s="75"/>
      <c r="EX349" s="75"/>
      <c r="EY349" s="75"/>
      <c r="EZ349" s="75"/>
      <c r="FA349" s="75"/>
      <c r="FB349" s="75"/>
      <c r="FC349" s="75"/>
      <c r="FD349" s="75"/>
      <c r="FE349" s="75"/>
      <c r="FF349" s="75"/>
      <c r="FG349" s="75"/>
      <c r="FH349" s="75"/>
      <c r="FI349" s="75"/>
      <c r="FJ349" s="75"/>
      <c r="FK349" s="75"/>
      <c r="FL349" s="75"/>
      <c r="FM349" s="75"/>
      <c r="FN349" s="75"/>
      <c r="FO349" s="75"/>
      <c r="FP349" s="75"/>
      <c r="FQ349" s="75"/>
      <c r="FR349" s="75"/>
      <c r="FS349" s="75"/>
      <c r="FT349" s="75"/>
      <c r="FU349" s="75"/>
      <c r="FV349" s="75"/>
      <c r="FW349" s="75"/>
      <c r="FX349" s="75"/>
      <c r="FY349" s="75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  <c r="HE349" s="75"/>
      <c r="HF349" s="75"/>
      <c r="HG349" s="75"/>
      <c r="HH349" s="75"/>
      <c r="HI349" s="75"/>
      <c r="HJ349" s="75"/>
      <c r="HK349" s="75"/>
      <c r="HL349" s="75"/>
      <c r="HM349" s="75"/>
      <c r="HN349" s="75"/>
      <c r="HO349" s="75"/>
      <c r="HP349" s="75"/>
      <c r="HQ349" s="75"/>
      <c r="HR349" s="75"/>
      <c r="HS349" s="75"/>
      <c r="HT349" s="75"/>
      <c r="HU349" s="75"/>
      <c r="HV349" s="75"/>
    </row>
    <row r="350" spans="1:230" s="76" customFormat="1" ht="12.75">
      <c r="A350" s="228"/>
      <c r="B350" s="89"/>
      <c r="C350" s="107" t="s">
        <v>389</v>
      </c>
      <c r="D350" s="94"/>
      <c r="E350" s="78"/>
      <c r="F350" s="87">
        <v>0</v>
      </c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  <c r="CB350" s="75"/>
      <c r="CC350" s="75"/>
      <c r="CD350" s="75"/>
      <c r="CE350" s="75"/>
      <c r="CF350" s="75"/>
      <c r="CG350" s="75"/>
      <c r="CH350" s="75"/>
      <c r="CI350" s="75"/>
      <c r="CJ350" s="75"/>
      <c r="CK350" s="75"/>
      <c r="CL350" s="75"/>
      <c r="CM350" s="75"/>
      <c r="CN350" s="75"/>
      <c r="CO350" s="75"/>
      <c r="CP350" s="75"/>
      <c r="CQ350" s="75"/>
      <c r="CR350" s="75"/>
      <c r="CS350" s="75"/>
      <c r="CT350" s="75"/>
      <c r="CU350" s="75"/>
      <c r="CV350" s="75"/>
      <c r="CW350" s="75"/>
      <c r="CX350" s="75"/>
      <c r="CY350" s="75"/>
      <c r="CZ350" s="75"/>
      <c r="DA350" s="75"/>
      <c r="DB350" s="75"/>
      <c r="DC350" s="75"/>
      <c r="DD350" s="75"/>
      <c r="DE350" s="75"/>
      <c r="DF350" s="75"/>
      <c r="DG350" s="75"/>
      <c r="DH350" s="75"/>
      <c r="DI350" s="75"/>
      <c r="DJ350" s="75"/>
      <c r="DK350" s="75"/>
      <c r="DL350" s="75"/>
      <c r="DM350" s="75"/>
      <c r="DN350" s="75"/>
      <c r="DO350" s="75"/>
      <c r="DP350" s="75"/>
      <c r="DQ350" s="75"/>
      <c r="DR350" s="75"/>
      <c r="DS350" s="75"/>
      <c r="DT350" s="75"/>
      <c r="DU350" s="75"/>
      <c r="DV350" s="75"/>
      <c r="DW350" s="75"/>
      <c r="DX350" s="75"/>
      <c r="DY350" s="75"/>
      <c r="DZ350" s="75"/>
      <c r="EA350" s="75"/>
      <c r="EB350" s="75"/>
      <c r="EC350" s="75"/>
      <c r="ED350" s="75"/>
      <c r="EE350" s="75"/>
      <c r="EF350" s="75"/>
      <c r="EG350" s="75"/>
      <c r="EH350" s="75"/>
      <c r="EI350" s="75"/>
      <c r="EJ350" s="75"/>
      <c r="EK350" s="75"/>
      <c r="EL350" s="75"/>
      <c r="EM350" s="75"/>
      <c r="EN350" s="75"/>
      <c r="EO350" s="75"/>
      <c r="EP350" s="75"/>
      <c r="EQ350" s="75"/>
      <c r="ER350" s="75"/>
      <c r="ES350" s="75"/>
      <c r="ET350" s="75"/>
      <c r="EU350" s="75"/>
      <c r="EV350" s="75"/>
      <c r="EW350" s="75"/>
      <c r="EX350" s="75"/>
      <c r="EY350" s="75"/>
      <c r="EZ350" s="75"/>
      <c r="FA350" s="75"/>
      <c r="FB350" s="75"/>
      <c r="FC350" s="75"/>
      <c r="FD350" s="75"/>
      <c r="FE350" s="75"/>
      <c r="FF350" s="75"/>
      <c r="FG350" s="75"/>
      <c r="FH350" s="75"/>
      <c r="FI350" s="75"/>
      <c r="FJ350" s="75"/>
      <c r="FK350" s="75"/>
      <c r="FL350" s="75"/>
      <c r="FM350" s="75"/>
      <c r="FN350" s="75"/>
      <c r="FO350" s="75"/>
      <c r="FP350" s="75"/>
      <c r="FQ350" s="75"/>
      <c r="FR350" s="75"/>
      <c r="FS350" s="75"/>
      <c r="FT350" s="75"/>
      <c r="FU350" s="75"/>
      <c r="FV350" s="75"/>
      <c r="FW350" s="75"/>
      <c r="FX350" s="75"/>
      <c r="FY350" s="75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  <c r="HE350" s="75"/>
      <c r="HF350" s="75"/>
      <c r="HG350" s="75"/>
      <c r="HH350" s="75"/>
      <c r="HI350" s="75"/>
      <c r="HJ350" s="75"/>
      <c r="HK350" s="75"/>
      <c r="HL350" s="75"/>
      <c r="HM350" s="75"/>
      <c r="HN350" s="75"/>
      <c r="HO350" s="75"/>
      <c r="HP350" s="75"/>
      <c r="HQ350" s="75"/>
      <c r="HR350" s="75"/>
      <c r="HS350" s="75"/>
      <c r="HT350" s="75"/>
      <c r="HU350" s="75"/>
      <c r="HV350" s="75"/>
    </row>
    <row r="351" spans="1:230" s="76" customFormat="1" ht="12.75">
      <c r="A351" s="228"/>
      <c r="B351" s="89"/>
      <c r="C351" s="107" t="s">
        <v>390</v>
      </c>
      <c r="D351" s="97"/>
      <c r="E351" s="78"/>
      <c r="F351" s="87">
        <v>0</v>
      </c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  <c r="CC351" s="75"/>
      <c r="CD351" s="75"/>
      <c r="CE351" s="75"/>
      <c r="CF351" s="75"/>
      <c r="CG351" s="75"/>
      <c r="CH351" s="75"/>
      <c r="CI351" s="75"/>
      <c r="CJ351" s="75"/>
      <c r="CK351" s="75"/>
      <c r="CL351" s="75"/>
      <c r="CM351" s="75"/>
      <c r="CN351" s="75"/>
      <c r="CO351" s="75"/>
      <c r="CP351" s="75"/>
      <c r="CQ351" s="75"/>
      <c r="CR351" s="75"/>
      <c r="CS351" s="75"/>
      <c r="CT351" s="75"/>
      <c r="CU351" s="75"/>
      <c r="CV351" s="75"/>
      <c r="CW351" s="75"/>
      <c r="CX351" s="75"/>
      <c r="CY351" s="75"/>
      <c r="CZ351" s="75"/>
      <c r="DA351" s="75"/>
      <c r="DB351" s="75"/>
      <c r="DC351" s="75"/>
      <c r="DD351" s="75"/>
      <c r="DE351" s="75"/>
      <c r="DF351" s="75"/>
      <c r="DG351" s="75"/>
      <c r="DH351" s="75"/>
      <c r="DI351" s="75"/>
      <c r="DJ351" s="75"/>
      <c r="DK351" s="75"/>
      <c r="DL351" s="75"/>
      <c r="DM351" s="75"/>
      <c r="DN351" s="75"/>
      <c r="DO351" s="75"/>
      <c r="DP351" s="75"/>
      <c r="DQ351" s="75"/>
      <c r="DR351" s="75"/>
      <c r="DS351" s="75"/>
      <c r="DT351" s="75"/>
      <c r="DU351" s="75"/>
      <c r="DV351" s="75"/>
      <c r="DW351" s="75"/>
      <c r="DX351" s="75"/>
      <c r="DY351" s="75"/>
      <c r="DZ351" s="75"/>
      <c r="EA351" s="75"/>
      <c r="EB351" s="75"/>
      <c r="EC351" s="75"/>
      <c r="ED351" s="75"/>
      <c r="EE351" s="75"/>
      <c r="EF351" s="75"/>
      <c r="EG351" s="75"/>
      <c r="EH351" s="75"/>
      <c r="EI351" s="75"/>
      <c r="EJ351" s="75"/>
      <c r="EK351" s="75"/>
      <c r="EL351" s="75"/>
      <c r="EM351" s="75"/>
      <c r="EN351" s="75"/>
      <c r="EO351" s="75"/>
      <c r="EP351" s="75"/>
      <c r="EQ351" s="75"/>
      <c r="ER351" s="75"/>
      <c r="ES351" s="75"/>
      <c r="ET351" s="75"/>
      <c r="EU351" s="75"/>
      <c r="EV351" s="75"/>
      <c r="EW351" s="75"/>
      <c r="EX351" s="75"/>
      <c r="EY351" s="75"/>
      <c r="EZ351" s="75"/>
      <c r="FA351" s="75"/>
      <c r="FB351" s="75"/>
      <c r="FC351" s="75"/>
      <c r="FD351" s="75"/>
      <c r="FE351" s="75"/>
      <c r="FF351" s="75"/>
      <c r="FG351" s="75"/>
      <c r="FH351" s="75"/>
      <c r="FI351" s="75"/>
      <c r="FJ351" s="75"/>
      <c r="FK351" s="75"/>
      <c r="FL351" s="75"/>
      <c r="FM351" s="75"/>
      <c r="FN351" s="75"/>
      <c r="FO351" s="75"/>
      <c r="FP351" s="75"/>
      <c r="FQ351" s="75"/>
      <c r="FR351" s="75"/>
      <c r="FS351" s="75"/>
      <c r="FT351" s="75"/>
      <c r="FU351" s="75"/>
      <c r="FV351" s="75"/>
      <c r="FW351" s="75"/>
      <c r="FX351" s="75"/>
      <c r="FY351" s="75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  <c r="HE351" s="75"/>
      <c r="HF351" s="75"/>
      <c r="HG351" s="75"/>
      <c r="HH351" s="75"/>
      <c r="HI351" s="75"/>
      <c r="HJ351" s="75"/>
      <c r="HK351" s="75"/>
      <c r="HL351" s="75"/>
      <c r="HM351" s="75"/>
      <c r="HN351" s="75"/>
      <c r="HO351" s="75"/>
      <c r="HP351" s="75"/>
      <c r="HQ351" s="75"/>
      <c r="HR351" s="75"/>
      <c r="HS351" s="75"/>
      <c r="HT351" s="75"/>
      <c r="HU351" s="75"/>
      <c r="HV351" s="75"/>
    </row>
    <row r="352" spans="1:230" s="76" customFormat="1" ht="12.75">
      <c r="A352" s="228"/>
      <c r="B352" s="89"/>
      <c r="C352" s="107" t="s">
        <v>16</v>
      </c>
      <c r="D352" s="94"/>
      <c r="E352" s="78"/>
      <c r="F352" s="87">
        <v>0</v>
      </c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  <c r="CC352" s="75"/>
      <c r="CD352" s="75"/>
      <c r="CE352" s="75"/>
      <c r="CF352" s="75"/>
      <c r="CG352" s="75"/>
      <c r="CH352" s="75"/>
      <c r="CI352" s="75"/>
      <c r="CJ352" s="75"/>
      <c r="CK352" s="75"/>
      <c r="CL352" s="75"/>
      <c r="CM352" s="75"/>
      <c r="CN352" s="75"/>
      <c r="CO352" s="75"/>
      <c r="CP352" s="75"/>
      <c r="CQ352" s="75"/>
      <c r="CR352" s="75"/>
      <c r="CS352" s="75"/>
      <c r="CT352" s="75"/>
      <c r="CU352" s="75"/>
      <c r="CV352" s="75"/>
      <c r="CW352" s="75"/>
      <c r="CX352" s="75"/>
      <c r="CY352" s="75"/>
      <c r="CZ352" s="75"/>
      <c r="DA352" s="75"/>
      <c r="DB352" s="75"/>
      <c r="DC352" s="75"/>
      <c r="DD352" s="75"/>
      <c r="DE352" s="75"/>
      <c r="DF352" s="75"/>
      <c r="DG352" s="75"/>
      <c r="DH352" s="75"/>
      <c r="DI352" s="75"/>
      <c r="DJ352" s="75"/>
      <c r="DK352" s="75"/>
      <c r="DL352" s="75"/>
      <c r="DM352" s="75"/>
      <c r="DN352" s="75"/>
      <c r="DO352" s="75"/>
      <c r="DP352" s="75"/>
      <c r="DQ352" s="75"/>
      <c r="DR352" s="75"/>
      <c r="DS352" s="75"/>
      <c r="DT352" s="75"/>
      <c r="DU352" s="75"/>
      <c r="DV352" s="75"/>
      <c r="DW352" s="75"/>
      <c r="DX352" s="75"/>
      <c r="DY352" s="75"/>
      <c r="DZ352" s="75"/>
      <c r="EA352" s="75"/>
      <c r="EB352" s="75"/>
      <c r="EC352" s="75"/>
      <c r="ED352" s="75"/>
      <c r="EE352" s="75"/>
      <c r="EF352" s="75"/>
      <c r="EG352" s="75"/>
      <c r="EH352" s="75"/>
      <c r="EI352" s="75"/>
      <c r="EJ352" s="75"/>
      <c r="EK352" s="75"/>
      <c r="EL352" s="75"/>
      <c r="EM352" s="75"/>
      <c r="EN352" s="75"/>
      <c r="EO352" s="75"/>
      <c r="EP352" s="75"/>
      <c r="EQ352" s="75"/>
      <c r="ER352" s="75"/>
      <c r="ES352" s="75"/>
      <c r="ET352" s="75"/>
      <c r="EU352" s="75"/>
      <c r="EV352" s="75"/>
      <c r="EW352" s="75"/>
      <c r="EX352" s="75"/>
      <c r="EY352" s="75"/>
      <c r="EZ352" s="75"/>
      <c r="FA352" s="75"/>
      <c r="FB352" s="75"/>
      <c r="FC352" s="75"/>
      <c r="FD352" s="75"/>
      <c r="FE352" s="75"/>
      <c r="FF352" s="75"/>
      <c r="FG352" s="75"/>
      <c r="FH352" s="75"/>
      <c r="FI352" s="75"/>
      <c r="FJ352" s="75"/>
      <c r="FK352" s="75"/>
      <c r="FL352" s="75"/>
      <c r="FM352" s="75"/>
      <c r="FN352" s="75"/>
      <c r="FO352" s="75"/>
      <c r="FP352" s="75"/>
      <c r="FQ352" s="75"/>
      <c r="FR352" s="75"/>
      <c r="FS352" s="75"/>
      <c r="FT352" s="75"/>
      <c r="FU352" s="75"/>
      <c r="FV352" s="75"/>
      <c r="FW352" s="75"/>
      <c r="FX352" s="75"/>
      <c r="FY352" s="75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  <c r="HE352" s="75"/>
      <c r="HF352" s="75"/>
      <c r="HG352" s="75"/>
      <c r="HH352" s="75"/>
      <c r="HI352" s="75"/>
      <c r="HJ352" s="75"/>
      <c r="HK352" s="75"/>
      <c r="HL352" s="75"/>
      <c r="HM352" s="75"/>
      <c r="HN352" s="75"/>
      <c r="HO352" s="75"/>
      <c r="HP352" s="75"/>
      <c r="HQ352" s="75"/>
      <c r="HR352" s="75"/>
      <c r="HS352" s="75"/>
      <c r="HT352" s="75"/>
      <c r="HU352" s="75"/>
      <c r="HV352" s="75"/>
    </row>
    <row r="353" spans="1:230" s="76" customFormat="1" ht="12.75">
      <c r="A353" s="228"/>
      <c r="B353" s="89"/>
      <c r="C353" s="96"/>
      <c r="D353" s="97"/>
      <c r="E353" s="78"/>
      <c r="F353" s="229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  <c r="CC353" s="75"/>
      <c r="CD353" s="75"/>
      <c r="CE353" s="75"/>
      <c r="CF353" s="75"/>
      <c r="CG353" s="75"/>
      <c r="CH353" s="75"/>
      <c r="CI353" s="75"/>
      <c r="CJ353" s="75"/>
      <c r="CK353" s="75"/>
      <c r="CL353" s="75"/>
      <c r="CM353" s="75"/>
      <c r="CN353" s="75"/>
      <c r="CO353" s="75"/>
      <c r="CP353" s="75"/>
      <c r="CQ353" s="75"/>
      <c r="CR353" s="75"/>
      <c r="CS353" s="75"/>
      <c r="CT353" s="75"/>
      <c r="CU353" s="75"/>
      <c r="CV353" s="75"/>
      <c r="CW353" s="75"/>
      <c r="CX353" s="75"/>
      <c r="CY353" s="75"/>
      <c r="CZ353" s="75"/>
      <c r="DA353" s="75"/>
      <c r="DB353" s="75"/>
      <c r="DC353" s="75"/>
      <c r="DD353" s="75"/>
      <c r="DE353" s="75"/>
      <c r="DF353" s="75"/>
      <c r="DG353" s="75"/>
      <c r="DH353" s="75"/>
      <c r="DI353" s="75"/>
      <c r="DJ353" s="75"/>
      <c r="DK353" s="75"/>
      <c r="DL353" s="75"/>
      <c r="DM353" s="75"/>
      <c r="DN353" s="75"/>
      <c r="DO353" s="75"/>
      <c r="DP353" s="75"/>
      <c r="DQ353" s="75"/>
      <c r="DR353" s="75"/>
      <c r="DS353" s="75"/>
      <c r="DT353" s="75"/>
      <c r="DU353" s="75"/>
      <c r="DV353" s="75"/>
      <c r="DW353" s="75"/>
      <c r="DX353" s="75"/>
      <c r="DY353" s="75"/>
      <c r="DZ353" s="75"/>
      <c r="EA353" s="75"/>
      <c r="EB353" s="75"/>
      <c r="EC353" s="75"/>
      <c r="ED353" s="75"/>
      <c r="EE353" s="75"/>
      <c r="EF353" s="75"/>
      <c r="EG353" s="75"/>
      <c r="EH353" s="75"/>
      <c r="EI353" s="75"/>
      <c r="EJ353" s="75"/>
      <c r="EK353" s="75"/>
      <c r="EL353" s="75"/>
      <c r="EM353" s="75"/>
      <c r="EN353" s="75"/>
      <c r="EO353" s="75"/>
      <c r="EP353" s="75"/>
      <c r="EQ353" s="75"/>
      <c r="ER353" s="75"/>
      <c r="ES353" s="75"/>
      <c r="ET353" s="75"/>
      <c r="EU353" s="75"/>
      <c r="EV353" s="75"/>
      <c r="EW353" s="75"/>
      <c r="EX353" s="75"/>
      <c r="EY353" s="75"/>
      <c r="EZ353" s="75"/>
      <c r="FA353" s="75"/>
      <c r="FB353" s="75"/>
      <c r="FC353" s="75"/>
      <c r="FD353" s="75"/>
      <c r="FE353" s="75"/>
      <c r="FF353" s="75"/>
      <c r="FG353" s="75"/>
      <c r="FH353" s="75"/>
      <c r="FI353" s="75"/>
      <c r="FJ353" s="75"/>
      <c r="FK353" s="75"/>
      <c r="FL353" s="75"/>
      <c r="FM353" s="75"/>
      <c r="FN353" s="75"/>
      <c r="FO353" s="75"/>
      <c r="FP353" s="75"/>
      <c r="FQ353" s="75"/>
      <c r="FR353" s="75"/>
      <c r="FS353" s="75"/>
      <c r="FT353" s="75"/>
      <c r="FU353" s="75"/>
      <c r="FV353" s="75"/>
      <c r="FW353" s="75"/>
      <c r="FX353" s="75"/>
      <c r="FY353" s="75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  <c r="HE353" s="75"/>
      <c r="HF353" s="75"/>
      <c r="HG353" s="75"/>
      <c r="HH353" s="75"/>
      <c r="HI353" s="75"/>
      <c r="HJ353" s="75"/>
      <c r="HK353" s="75"/>
      <c r="HL353" s="75"/>
      <c r="HM353" s="75"/>
      <c r="HN353" s="75"/>
      <c r="HO353" s="75"/>
      <c r="HP353" s="75"/>
      <c r="HQ353" s="75"/>
      <c r="HR353" s="75"/>
      <c r="HS353" s="75"/>
      <c r="HT353" s="75"/>
      <c r="HU353" s="75"/>
      <c r="HV353" s="75"/>
    </row>
    <row r="354" spans="1:230" s="76" customFormat="1" ht="12.75">
      <c r="A354" s="228"/>
      <c r="B354" s="89"/>
      <c r="C354" s="88" t="s">
        <v>414</v>
      </c>
      <c r="D354" s="94"/>
      <c r="E354" s="78"/>
      <c r="F354" s="140" t="e">
        <f>SUM(F349:F352)</f>
        <v>#VALUE!</v>
      </c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  <c r="CE354" s="75"/>
      <c r="CF354" s="75"/>
      <c r="CG354" s="75"/>
      <c r="CH354" s="75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5"/>
      <c r="CT354" s="75"/>
      <c r="CU354" s="75"/>
      <c r="CV354" s="75"/>
      <c r="CW354" s="75"/>
      <c r="CX354" s="75"/>
      <c r="CY354" s="75"/>
      <c r="CZ354" s="75"/>
      <c r="DA354" s="75"/>
      <c r="DB354" s="75"/>
      <c r="DC354" s="75"/>
      <c r="DD354" s="75"/>
      <c r="DE354" s="75"/>
      <c r="DF354" s="75"/>
      <c r="DG354" s="75"/>
      <c r="DH354" s="75"/>
      <c r="DI354" s="75"/>
      <c r="DJ354" s="75"/>
      <c r="DK354" s="75"/>
      <c r="DL354" s="75"/>
      <c r="DM354" s="75"/>
      <c r="DN354" s="75"/>
      <c r="DO354" s="75"/>
      <c r="DP354" s="75"/>
      <c r="DQ354" s="75"/>
      <c r="DR354" s="75"/>
      <c r="DS354" s="75"/>
      <c r="DT354" s="75"/>
      <c r="DU354" s="75"/>
      <c r="DV354" s="75"/>
      <c r="DW354" s="75"/>
      <c r="DX354" s="75"/>
      <c r="DY354" s="75"/>
      <c r="DZ354" s="75"/>
      <c r="EA354" s="75"/>
      <c r="EB354" s="75"/>
      <c r="EC354" s="75"/>
      <c r="ED354" s="75"/>
      <c r="EE354" s="75"/>
      <c r="EF354" s="75"/>
      <c r="EG354" s="75"/>
      <c r="EH354" s="75"/>
      <c r="EI354" s="75"/>
      <c r="EJ354" s="75"/>
      <c r="EK354" s="75"/>
      <c r="EL354" s="75"/>
      <c r="EM354" s="75"/>
      <c r="EN354" s="75"/>
      <c r="EO354" s="75"/>
      <c r="EP354" s="75"/>
      <c r="EQ354" s="75"/>
      <c r="ER354" s="75"/>
      <c r="ES354" s="75"/>
      <c r="ET354" s="75"/>
      <c r="EU354" s="75"/>
      <c r="EV354" s="75"/>
      <c r="EW354" s="75"/>
      <c r="EX354" s="75"/>
      <c r="EY354" s="75"/>
      <c r="EZ354" s="75"/>
      <c r="FA354" s="75"/>
      <c r="FB354" s="75"/>
      <c r="FC354" s="75"/>
      <c r="FD354" s="75"/>
      <c r="FE354" s="75"/>
      <c r="FF354" s="75"/>
      <c r="FG354" s="75"/>
      <c r="FH354" s="75"/>
      <c r="FI354" s="75"/>
      <c r="FJ354" s="75"/>
      <c r="FK354" s="75"/>
      <c r="FL354" s="75"/>
      <c r="FM354" s="75"/>
      <c r="FN354" s="75"/>
      <c r="FO354" s="75"/>
      <c r="FP354" s="75"/>
      <c r="FQ354" s="75"/>
      <c r="FR354" s="75"/>
      <c r="FS354" s="75"/>
      <c r="FT354" s="75"/>
      <c r="FU354" s="75"/>
      <c r="FV354" s="75"/>
      <c r="FW354" s="75"/>
      <c r="FX354" s="75"/>
      <c r="FY354" s="75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  <c r="HE354" s="75"/>
      <c r="HF354" s="75"/>
      <c r="HG354" s="75"/>
      <c r="HH354" s="75"/>
      <c r="HI354" s="75"/>
      <c r="HJ354" s="75"/>
      <c r="HK354" s="75"/>
      <c r="HL354" s="75"/>
      <c r="HM354" s="75"/>
      <c r="HN354" s="75"/>
      <c r="HO354" s="75"/>
      <c r="HP354" s="75"/>
      <c r="HQ354" s="75"/>
      <c r="HR354" s="75"/>
      <c r="HS354" s="75"/>
      <c r="HT354" s="75"/>
      <c r="HU354" s="75"/>
      <c r="HV354" s="75"/>
    </row>
    <row r="355" spans="1:230" s="76" customFormat="1" ht="12.75">
      <c r="A355" s="228"/>
      <c r="B355" s="89"/>
      <c r="C355" s="88"/>
      <c r="D355" s="94"/>
      <c r="E355" s="78"/>
      <c r="F355" s="229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  <c r="CC355" s="75"/>
      <c r="CD355" s="75"/>
      <c r="CE355" s="75"/>
      <c r="CF355" s="75"/>
      <c r="CG355" s="75"/>
      <c r="CH355" s="75"/>
      <c r="CI355" s="75"/>
      <c r="CJ355" s="75"/>
      <c r="CK355" s="75"/>
      <c r="CL355" s="75"/>
      <c r="CM355" s="75"/>
      <c r="CN355" s="75"/>
      <c r="CO355" s="75"/>
      <c r="CP355" s="75"/>
      <c r="CQ355" s="75"/>
      <c r="CR355" s="75"/>
      <c r="CS355" s="75"/>
      <c r="CT355" s="75"/>
      <c r="CU355" s="75"/>
      <c r="CV355" s="75"/>
      <c r="CW355" s="75"/>
      <c r="CX355" s="75"/>
      <c r="CY355" s="75"/>
      <c r="CZ355" s="75"/>
      <c r="DA355" s="75"/>
      <c r="DB355" s="75"/>
      <c r="DC355" s="75"/>
      <c r="DD355" s="75"/>
      <c r="DE355" s="75"/>
      <c r="DF355" s="75"/>
      <c r="DG355" s="75"/>
      <c r="DH355" s="75"/>
      <c r="DI355" s="75"/>
      <c r="DJ355" s="75"/>
      <c r="DK355" s="75"/>
      <c r="DL355" s="75"/>
      <c r="DM355" s="75"/>
      <c r="DN355" s="75"/>
      <c r="DO355" s="75"/>
      <c r="DP355" s="75"/>
      <c r="DQ355" s="75"/>
      <c r="DR355" s="75"/>
      <c r="DS355" s="75"/>
      <c r="DT355" s="75"/>
      <c r="DU355" s="75"/>
      <c r="DV355" s="75"/>
      <c r="DW355" s="75"/>
      <c r="DX355" s="75"/>
      <c r="DY355" s="75"/>
      <c r="DZ355" s="75"/>
      <c r="EA355" s="75"/>
      <c r="EB355" s="75"/>
      <c r="EC355" s="75"/>
      <c r="ED355" s="75"/>
      <c r="EE355" s="75"/>
      <c r="EF355" s="75"/>
      <c r="EG355" s="75"/>
      <c r="EH355" s="75"/>
      <c r="EI355" s="75"/>
      <c r="EJ355" s="75"/>
      <c r="EK355" s="75"/>
      <c r="EL355" s="75"/>
      <c r="EM355" s="75"/>
      <c r="EN355" s="75"/>
      <c r="EO355" s="75"/>
      <c r="EP355" s="75"/>
      <c r="EQ355" s="75"/>
      <c r="ER355" s="75"/>
      <c r="ES355" s="75"/>
      <c r="ET355" s="75"/>
      <c r="EU355" s="75"/>
      <c r="EV355" s="75"/>
      <c r="EW355" s="75"/>
      <c r="EX355" s="75"/>
      <c r="EY355" s="75"/>
      <c r="EZ355" s="75"/>
      <c r="FA355" s="75"/>
      <c r="FB355" s="75"/>
      <c r="FC355" s="75"/>
      <c r="FD355" s="75"/>
      <c r="FE355" s="75"/>
      <c r="FF355" s="75"/>
      <c r="FG355" s="75"/>
      <c r="FH355" s="75"/>
      <c r="FI355" s="75"/>
      <c r="FJ355" s="75"/>
      <c r="FK355" s="75"/>
      <c r="FL355" s="75"/>
      <c r="FM355" s="75"/>
      <c r="FN355" s="75"/>
      <c r="FO355" s="75"/>
      <c r="FP355" s="75"/>
      <c r="FQ355" s="75"/>
      <c r="FR355" s="75"/>
      <c r="FS355" s="75"/>
      <c r="FT355" s="75"/>
      <c r="FU355" s="75"/>
      <c r="FV355" s="75"/>
      <c r="FW355" s="75"/>
      <c r="FX355" s="75"/>
      <c r="FY355" s="75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  <c r="HE355" s="75"/>
      <c r="HF355" s="75"/>
      <c r="HG355" s="75"/>
      <c r="HH355" s="75"/>
      <c r="HI355" s="75"/>
      <c r="HJ355" s="75"/>
      <c r="HK355" s="75"/>
      <c r="HL355" s="75"/>
      <c r="HM355" s="75"/>
      <c r="HN355" s="75"/>
      <c r="HO355" s="75"/>
      <c r="HP355" s="75"/>
      <c r="HQ355" s="75"/>
      <c r="HR355" s="75"/>
      <c r="HS355" s="75"/>
      <c r="HT355" s="75"/>
      <c r="HU355" s="75"/>
      <c r="HV355" s="75"/>
    </row>
    <row r="356" spans="1:230" s="76" customFormat="1" ht="12.75">
      <c r="A356" s="228"/>
      <c r="B356" s="88" t="s">
        <v>17</v>
      </c>
      <c r="C356" s="88" t="s">
        <v>415</v>
      </c>
      <c r="D356" s="97"/>
      <c r="E356" s="78" t="s">
        <v>470</v>
      </c>
      <c r="F356" s="67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  <c r="CB356" s="75"/>
      <c r="CC356" s="75"/>
      <c r="CD356" s="75"/>
      <c r="CE356" s="75"/>
      <c r="CF356" s="75"/>
      <c r="CG356" s="75"/>
      <c r="CH356" s="75"/>
      <c r="CI356" s="75"/>
      <c r="CJ356" s="75"/>
      <c r="CK356" s="75"/>
      <c r="CL356" s="75"/>
      <c r="CM356" s="75"/>
      <c r="CN356" s="75"/>
      <c r="CO356" s="75"/>
      <c r="CP356" s="75"/>
      <c r="CQ356" s="75"/>
      <c r="CR356" s="75"/>
      <c r="CS356" s="75"/>
      <c r="CT356" s="75"/>
      <c r="CU356" s="75"/>
      <c r="CV356" s="75"/>
      <c r="CW356" s="75"/>
      <c r="CX356" s="75"/>
      <c r="CY356" s="75"/>
      <c r="CZ356" s="75"/>
      <c r="DA356" s="75"/>
      <c r="DB356" s="75"/>
      <c r="DC356" s="75"/>
      <c r="DD356" s="75"/>
      <c r="DE356" s="75"/>
      <c r="DF356" s="75"/>
      <c r="DG356" s="75"/>
      <c r="DH356" s="75"/>
      <c r="DI356" s="75"/>
      <c r="DJ356" s="75"/>
      <c r="DK356" s="75"/>
      <c r="DL356" s="75"/>
      <c r="DM356" s="75"/>
      <c r="DN356" s="75"/>
      <c r="DO356" s="75"/>
      <c r="DP356" s="75"/>
      <c r="DQ356" s="75"/>
      <c r="DR356" s="75"/>
      <c r="DS356" s="75"/>
      <c r="DT356" s="75"/>
      <c r="DU356" s="75"/>
      <c r="DV356" s="75"/>
      <c r="DW356" s="75"/>
      <c r="DX356" s="75"/>
      <c r="DY356" s="75"/>
      <c r="DZ356" s="75"/>
      <c r="EA356" s="75"/>
      <c r="EB356" s="75"/>
      <c r="EC356" s="75"/>
      <c r="ED356" s="75"/>
      <c r="EE356" s="75"/>
      <c r="EF356" s="75"/>
      <c r="EG356" s="75"/>
      <c r="EH356" s="75"/>
      <c r="EI356" s="75"/>
      <c r="EJ356" s="75"/>
      <c r="EK356" s="75"/>
      <c r="EL356" s="75"/>
      <c r="EM356" s="75"/>
      <c r="EN356" s="75"/>
      <c r="EO356" s="75"/>
      <c r="EP356" s="75"/>
      <c r="EQ356" s="75"/>
      <c r="ER356" s="75"/>
      <c r="ES356" s="75"/>
      <c r="ET356" s="75"/>
      <c r="EU356" s="75"/>
      <c r="EV356" s="75"/>
      <c r="EW356" s="75"/>
      <c r="EX356" s="75"/>
      <c r="EY356" s="75"/>
      <c r="EZ356" s="75"/>
      <c r="FA356" s="75"/>
      <c r="FB356" s="75"/>
      <c r="FC356" s="75"/>
      <c r="FD356" s="75"/>
      <c r="FE356" s="75"/>
      <c r="FF356" s="75"/>
      <c r="FG356" s="75"/>
      <c r="FH356" s="75"/>
      <c r="FI356" s="75"/>
      <c r="FJ356" s="75"/>
      <c r="FK356" s="75"/>
      <c r="FL356" s="75"/>
      <c r="FM356" s="75"/>
      <c r="FN356" s="75"/>
      <c r="FO356" s="75"/>
      <c r="FP356" s="75"/>
      <c r="FQ356" s="75"/>
      <c r="FR356" s="75"/>
      <c r="FS356" s="75"/>
      <c r="FT356" s="75"/>
      <c r="FU356" s="75"/>
      <c r="FV356" s="75"/>
      <c r="FW356" s="75"/>
      <c r="FX356" s="75"/>
      <c r="FY356" s="75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  <c r="HE356" s="75"/>
      <c r="HF356" s="75"/>
      <c r="HG356" s="75"/>
      <c r="HH356" s="75"/>
      <c r="HI356" s="75"/>
      <c r="HJ356" s="75"/>
      <c r="HK356" s="75"/>
      <c r="HL356" s="75"/>
      <c r="HM356" s="75"/>
      <c r="HN356" s="75"/>
      <c r="HO356" s="75"/>
      <c r="HP356" s="75"/>
      <c r="HQ356" s="75"/>
      <c r="HR356" s="75"/>
      <c r="HS356" s="75"/>
      <c r="HT356" s="75"/>
      <c r="HU356" s="75"/>
      <c r="HV356" s="75"/>
    </row>
    <row r="357" spans="1:230" s="76" customFormat="1" ht="12.75">
      <c r="A357" s="228"/>
      <c r="B357" s="89"/>
      <c r="C357" s="118" t="s">
        <v>391</v>
      </c>
      <c r="D357" s="100"/>
      <c r="E357" s="101"/>
      <c r="F357" s="229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  <c r="CB357" s="75"/>
      <c r="CC357" s="75"/>
      <c r="CD357" s="75"/>
      <c r="CE357" s="75"/>
      <c r="CF357" s="75"/>
      <c r="CG357" s="75"/>
      <c r="CH357" s="75"/>
      <c r="CI357" s="75"/>
      <c r="CJ357" s="75"/>
      <c r="CK357" s="75"/>
      <c r="CL357" s="75"/>
      <c r="CM357" s="75"/>
      <c r="CN357" s="75"/>
      <c r="CO357" s="75"/>
      <c r="CP357" s="75"/>
      <c r="CQ357" s="75"/>
      <c r="CR357" s="75"/>
      <c r="CS357" s="75"/>
      <c r="CT357" s="75"/>
      <c r="CU357" s="75"/>
      <c r="CV357" s="75"/>
      <c r="CW357" s="75"/>
      <c r="CX357" s="75"/>
      <c r="CY357" s="75"/>
      <c r="CZ357" s="75"/>
      <c r="DA357" s="75"/>
      <c r="DB357" s="75"/>
      <c r="DC357" s="75"/>
      <c r="DD357" s="75"/>
      <c r="DE357" s="75"/>
      <c r="DF357" s="75"/>
      <c r="DG357" s="75"/>
      <c r="DH357" s="75"/>
      <c r="DI357" s="75"/>
      <c r="DJ357" s="75"/>
      <c r="DK357" s="75"/>
      <c r="DL357" s="75"/>
      <c r="DM357" s="75"/>
      <c r="DN357" s="75"/>
      <c r="DO357" s="75"/>
      <c r="DP357" s="75"/>
      <c r="DQ357" s="75"/>
      <c r="DR357" s="75"/>
      <c r="DS357" s="75"/>
      <c r="DT357" s="75"/>
      <c r="DU357" s="75"/>
      <c r="DV357" s="75"/>
      <c r="DW357" s="75"/>
      <c r="DX357" s="75"/>
      <c r="DY357" s="75"/>
      <c r="DZ357" s="75"/>
      <c r="EA357" s="75"/>
      <c r="EB357" s="75"/>
      <c r="EC357" s="75"/>
      <c r="ED357" s="75"/>
      <c r="EE357" s="75"/>
      <c r="EF357" s="75"/>
      <c r="EG357" s="75"/>
      <c r="EH357" s="75"/>
      <c r="EI357" s="75"/>
      <c r="EJ357" s="75"/>
      <c r="EK357" s="75"/>
      <c r="EL357" s="75"/>
      <c r="EM357" s="75"/>
      <c r="EN357" s="75"/>
      <c r="EO357" s="75"/>
      <c r="EP357" s="75"/>
      <c r="EQ357" s="75"/>
      <c r="ER357" s="75"/>
      <c r="ES357" s="75"/>
      <c r="ET357" s="75"/>
      <c r="EU357" s="75"/>
      <c r="EV357" s="75"/>
      <c r="EW357" s="75"/>
      <c r="EX357" s="75"/>
      <c r="EY357" s="75"/>
      <c r="EZ357" s="75"/>
      <c r="FA357" s="75"/>
      <c r="FB357" s="75"/>
      <c r="FC357" s="75"/>
      <c r="FD357" s="75"/>
      <c r="FE357" s="75"/>
      <c r="FF357" s="75"/>
      <c r="FG357" s="75"/>
      <c r="FH357" s="75"/>
      <c r="FI357" s="75"/>
      <c r="FJ357" s="75"/>
      <c r="FK357" s="75"/>
      <c r="FL357" s="75"/>
      <c r="FM357" s="75"/>
      <c r="FN357" s="75"/>
      <c r="FO357" s="75"/>
      <c r="FP357" s="75"/>
      <c r="FQ357" s="75"/>
      <c r="FR357" s="75"/>
      <c r="FS357" s="75"/>
      <c r="FT357" s="75"/>
      <c r="FU357" s="75"/>
      <c r="FV357" s="75"/>
      <c r="FW357" s="75"/>
      <c r="FX357" s="75"/>
      <c r="FY357" s="75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  <c r="HE357" s="75"/>
      <c r="HF357" s="75"/>
      <c r="HG357" s="75"/>
      <c r="HH357" s="75"/>
      <c r="HI357" s="75"/>
      <c r="HJ357" s="75"/>
      <c r="HK357" s="75"/>
      <c r="HL357" s="75"/>
      <c r="HM357" s="75"/>
      <c r="HN357" s="75"/>
      <c r="HO357" s="75"/>
      <c r="HP357" s="75"/>
      <c r="HQ357" s="75"/>
      <c r="HR357" s="75"/>
      <c r="HS357" s="75"/>
      <c r="HT357" s="75"/>
      <c r="HU357" s="75"/>
      <c r="HV357" s="75"/>
    </row>
    <row r="358" spans="1:230" s="76" customFormat="1" ht="16.5" customHeight="1">
      <c r="A358" s="228"/>
      <c r="B358" s="89"/>
      <c r="C358" s="282" t="s">
        <v>401</v>
      </c>
      <c r="D358" s="280"/>
      <c r="E358" s="281"/>
      <c r="F358" s="229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  <c r="CB358" s="75"/>
      <c r="CC358" s="75"/>
      <c r="CD358" s="75"/>
      <c r="CE358" s="75"/>
      <c r="CF358" s="75"/>
      <c r="CG358" s="75"/>
      <c r="CH358" s="75"/>
      <c r="CI358" s="75"/>
      <c r="CJ358" s="75"/>
      <c r="CK358" s="75"/>
      <c r="CL358" s="75"/>
      <c r="CM358" s="75"/>
      <c r="CN358" s="75"/>
      <c r="CO358" s="75"/>
      <c r="CP358" s="75"/>
      <c r="CQ358" s="75"/>
      <c r="CR358" s="75"/>
      <c r="CS358" s="75"/>
      <c r="CT358" s="75"/>
      <c r="CU358" s="75"/>
      <c r="CV358" s="75"/>
      <c r="CW358" s="75"/>
      <c r="CX358" s="75"/>
      <c r="CY358" s="75"/>
      <c r="CZ358" s="75"/>
      <c r="DA358" s="75"/>
      <c r="DB358" s="75"/>
      <c r="DC358" s="75"/>
      <c r="DD358" s="75"/>
      <c r="DE358" s="75"/>
      <c r="DF358" s="75"/>
      <c r="DG358" s="75"/>
      <c r="DH358" s="75"/>
      <c r="DI358" s="75"/>
      <c r="DJ358" s="75"/>
      <c r="DK358" s="75"/>
      <c r="DL358" s="75"/>
      <c r="DM358" s="75"/>
      <c r="DN358" s="75"/>
      <c r="DO358" s="75"/>
      <c r="DP358" s="75"/>
      <c r="DQ358" s="75"/>
      <c r="DR358" s="75"/>
      <c r="DS358" s="75"/>
      <c r="DT358" s="75"/>
      <c r="DU358" s="75"/>
      <c r="DV358" s="75"/>
      <c r="DW358" s="75"/>
      <c r="DX358" s="75"/>
      <c r="DY358" s="75"/>
      <c r="DZ358" s="75"/>
      <c r="EA358" s="75"/>
      <c r="EB358" s="75"/>
      <c r="EC358" s="75"/>
      <c r="ED358" s="75"/>
      <c r="EE358" s="75"/>
      <c r="EF358" s="75"/>
      <c r="EG358" s="75"/>
      <c r="EH358" s="75"/>
      <c r="EI358" s="75"/>
      <c r="EJ358" s="75"/>
      <c r="EK358" s="75"/>
      <c r="EL358" s="75"/>
      <c r="EM358" s="75"/>
      <c r="EN358" s="75"/>
      <c r="EO358" s="75"/>
      <c r="EP358" s="75"/>
      <c r="EQ358" s="75"/>
      <c r="ER358" s="75"/>
      <c r="ES358" s="75"/>
      <c r="ET358" s="75"/>
      <c r="EU358" s="75"/>
      <c r="EV358" s="75"/>
      <c r="EW358" s="75"/>
      <c r="EX358" s="75"/>
      <c r="EY358" s="75"/>
      <c r="EZ358" s="75"/>
      <c r="FA358" s="75"/>
      <c r="FB358" s="75"/>
      <c r="FC358" s="75"/>
      <c r="FD358" s="75"/>
      <c r="FE358" s="75"/>
      <c r="FF358" s="75"/>
      <c r="FG358" s="75"/>
      <c r="FH358" s="75"/>
      <c r="FI358" s="75"/>
      <c r="FJ358" s="75"/>
      <c r="FK358" s="75"/>
      <c r="FL358" s="75"/>
      <c r="FM358" s="75"/>
      <c r="FN358" s="75"/>
      <c r="FO358" s="75"/>
      <c r="FP358" s="75"/>
      <c r="FQ358" s="75"/>
      <c r="FR358" s="75"/>
      <c r="FS358" s="75"/>
      <c r="FT358" s="75"/>
      <c r="FU358" s="75"/>
      <c r="FV358" s="75"/>
      <c r="FW358" s="75"/>
      <c r="FX358" s="75"/>
      <c r="FY358" s="75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  <c r="HE358" s="75"/>
      <c r="HF358" s="75"/>
      <c r="HG358" s="75"/>
      <c r="HH358" s="75"/>
      <c r="HI358" s="75"/>
      <c r="HJ358" s="75"/>
      <c r="HK358" s="75"/>
      <c r="HL358" s="75"/>
      <c r="HM358" s="75"/>
      <c r="HN358" s="75"/>
      <c r="HO358" s="75"/>
      <c r="HP358" s="75"/>
      <c r="HQ358" s="75"/>
      <c r="HR358" s="75"/>
      <c r="HS358" s="75"/>
      <c r="HT358" s="75"/>
      <c r="HU358" s="75"/>
      <c r="HV358" s="75"/>
    </row>
    <row r="359" spans="1:230" s="76" customFormat="1" ht="23.25" customHeight="1">
      <c r="A359" s="231"/>
      <c r="B359" s="88" t="s">
        <v>18</v>
      </c>
      <c r="C359" s="88" t="s">
        <v>416</v>
      </c>
      <c r="D359" s="103"/>
      <c r="E359" s="80"/>
      <c r="F359" s="140" t="e">
        <f>+F356+F354+F346+F340</f>
        <v>#VALUE!</v>
      </c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  <c r="CB359" s="75"/>
      <c r="CC359" s="75"/>
      <c r="CD359" s="75"/>
      <c r="CE359" s="75"/>
      <c r="CF359" s="75"/>
      <c r="CG359" s="75"/>
      <c r="CH359" s="75"/>
      <c r="CI359" s="75"/>
      <c r="CJ359" s="75"/>
      <c r="CK359" s="75"/>
      <c r="CL359" s="75"/>
      <c r="CM359" s="75"/>
      <c r="CN359" s="75"/>
      <c r="CO359" s="75"/>
      <c r="CP359" s="75"/>
      <c r="CQ359" s="75"/>
      <c r="CR359" s="75"/>
      <c r="CS359" s="75"/>
      <c r="CT359" s="75"/>
      <c r="CU359" s="75"/>
      <c r="CV359" s="75"/>
      <c r="CW359" s="75"/>
      <c r="CX359" s="75"/>
      <c r="CY359" s="75"/>
      <c r="CZ359" s="75"/>
      <c r="DA359" s="75"/>
      <c r="DB359" s="75"/>
      <c r="DC359" s="75"/>
      <c r="DD359" s="75"/>
      <c r="DE359" s="75"/>
      <c r="DF359" s="75"/>
      <c r="DG359" s="75"/>
      <c r="DH359" s="75"/>
      <c r="DI359" s="75"/>
      <c r="DJ359" s="75"/>
      <c r="DK359" s="75"/>
      <c r="DL359" s="75"/>
      <c r="DM359" s="75"/>
      <c r="DN359" s="75"/>
      <c r="DO359" s="75"/>
      <c r="DP359" s="75"/>
      <c r="DQ359" s="75"/>
      <c r="DR359" s="75"/>
      <c r="DS359" s="75"/>
      <c r="DT359" s="75"/>
      <c r="DU359" s="75"/>
      <c r="DV359" s="75"/>
      <c r="DW359" s="75"/>
      <c r="DX359" s="75"/>
      <c r="DY359" s="75"/>
      <c r="DZ359" s="75"/>
      <c r="EA359" s="75"/>
      <c r="EB359" s="75"/>
      <c r="EC359" s="75"/>
      <c r="ED359" s="75"/>
      <c r="EE359" s="75"/>
      <c r="EF359" s="75"/>
      <c r="EG359" s="75"/>
      <c r="EH359" s="75"/>
      <c r="EI359" s="75"/>
      <c r="EJ359" s="75"/>
      <c r="EK359" s="75"/>
      <c r="EL359" s="75"/>
      <c r="EM359" s="75"/>
      <c r="EN359" s="75"/>
      <c r="EO359" s="75"/>
      <c r="EP359" s="75"/>
      <c r="EQ359" s="75"/>
      <c r="ER359" s="75"/>
      <c r="ES359" s="75"/>
      <c r="ET359" s="75"/>
      <c r="EU359" s="75"/>
      <c r="EV359" s="75"/>
      <c r="EW359" s="75"/>
      <c r="EX359" s="75"/>
      <c r="EY359" s="75"/>
      <c r="EZ359" s="75"/>
      <c r="FA359" s="75"/>
      <c r="FB359" s="75"/>
      <c r="FC359" s="75"/>
      <c r="FD359" s="75"/>
      <c r="FE359" s="75"/>
      <c r="FF359" s="75"/>
      <c r="FG359" s="75"/>
      <c r="FH359" s="75"/>
      <c r="FI359" s="75"/>
      <c r="FJ359" s="75"/>
      <c r="FK359" s="75"/>
      <c r="FL359" s="75"/>
      <c r="FM359" s="75"/>
      <c r="FN359" s="75"/>
      <c r="FO359" s="75"/>
      <c r="FP359" s="75"/>
      <c r="FQ359" s="75"/>
      <c r="FR359" s="75"/>
      <c r="FS359" s="75"/>
      <c r="FT359" s="75"/>
      <c r="FU359" s="75"/>
      <c r="FV359" s="75"/>
      <c r="FW359" s="75"/>
      <c r="FX359" s="75"/>
      <c r="FY359" s="75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  <c r="HE359" s="75"/>
      <c r="HF359" s="75"/>
      <c r="HG359" s="75"/>
      <c r="HH359" s="75"/>
      <c r="HI359" s="75"/>
      <c r="HJ359" s="75"/>
      <c r="HK359" s="75"/>
      <c r="HL359" s="75"/>
      <c r="HM359" s="75"/>
      <c r="HN359" s="75"/>
      <c r="HO359" s="75"/>
      <c r="HP359" s="75"/>
      <c r="HQ359" s="75"/>
      <c r="HR359" s="75"/>
      <c r="HS359" s="75"/>
      <c r="HT359" s="75"/>
      <c r="HU359" s="75"/>
      <c r="HV359" s="75"/>
    </row>
    <row r="360" spans="1:230" s="76" customFormat="1" ht="12.75">
      <c r="A360" s="254"/>
      <c r="B360" s="196"/>
      <c r="C360" s="196"/>
      <c r="D360" s="197"/>
      <c r="E360" s="198"/>
      <c r="F360" s="25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  <c r="CB360" s="75"/>
      <c r="CC360" s="75"/>
      <c r="CD360" s="75"/>
      <c r="CE360" s="75"/>
      <c r="CF360" s="75"/>
      <c r="CG360" s="75"/>
      <c r="CH360" s="75"/>
      <c r="CI360" s="75"/>
      <c r="CJ360" s="75"/>
      <c r="CK360" s="75"/>
      <c r="CL360" s="75"/>
      <c r="CM360" s="75"/>
      <c r="CN360" s="75"/>
      <c r="CO360" s="75"/>
      <c r="CP360" s="75"/>
      <c r="CQ360" s="75"/>
      <c r="CR360" s="75"/>
      <c r="CS360" s="75"/>
      <c r="CT360" s="75"/>
      <c r="CU360" s="75"/>
      <c r="CV360" s="75"/>
      <c r="CW360" s="75"/>
      <c r="CX360" s="75"/>
      <c r="CY360" s="75"/>
      <c r="CZ360" s="75"/>
      <c r="DA360" s="75"/>
      <c r="DB360" s="75"/>
      <c r="DC360" s="75"/>
      <c r="DD360" s="75"/>
      <c r="DE360" s="75"/>
      <c r="DF360" s="75"/>
      <c r="DG360" s="75"/>
      <c r="DH360" s="75"/>
      <c r="DI360" s="75"/>
      <c r="DJ360" s="75"/>
      <c r="DK360" s="75"/>
      <c r="DL360" s="75"/>
      <c r="DM360" s="75"/>
      <c r="DN360" s="75"/>
      <c r="DO360" s="75"/>
      <c r="DP360" s="75"/>
      <c r="DQ360" s="75"/>
      <c r="DR360" s="75"/>
      <c r="DS360" s="75"/>
      <c r="DT360" s="75"/>
      <c r="DU360" s="75"/>
      <c r="DV360" s="75"/>
      <c r="DW360" s="75"/>
      <c r="DX360" s="75"/>
      <c r="DY360" s="75"/>
      <c r="DZ360" s="75"/>
      <c r="EA360" s="75"/>
      <c r="EB360" s="75"/>
      <c r="EC360" s="75"/>
      <c r="ED360" s="75"/>
      <c r="EE360" s="75"/>
      <c r="EF360" s="75"/>
      <c r="EG360" s="75"/>
      <c r="EH360" s="75"/>
      <c r="EI360" s="75"/>
      <c r="EJ360" s="75"/>
      <c r="EK360" s="75"/>
      <c r="EL360" s="75"/>
      <c r="EM360" s="75"/>
      <c r="EN360" s="75"/>
      <c r="EO360" s="75"/>
      <c r="EP360" s="75"/>
      <c r="EQ360" s="75"/>
      <c r="ER360" s="75"/>
      <c r="ES360" s="75"/>
      <c r="ET360" s="75"/>
      <c r="EU360" s="75"/>
      <c r="EV360" s="75"/>
      <c r="EW360" s="75"/>
      <c r="EX360" s="75"/>
      <c r="EY360" s="75"/>
      <c r="EZ360" s="75"/>
      <c r="FA360" s="75"/>
      <c r="FB360" s="75"/>
      <c r="FC360" s="75"/>
      <c r="FD360" s="75"/>
      <c r="FE360" s="75"/>
      <c r="FF360" s="75"/>
      <c r="FG360" s="75"/>
      <c r="FH360" s="75"/>
      <c r="FI360" s="75"/>
      <c r="FJ360" s="75"/>
      <c r="FK360" s="75"/>
      <c r="FL360" s="75"/>
      <c r="FM360" s="75"/>
      <c r="FN360" s="75"/>
      <c r="FO360" s="75"/>
      <c r="FP360" s="75"/>
      <c r="FQ360" s="75"/>
      <c r="FR360" s="75"/>
      <c r="FS360" s="75"/>
      <c r="FT360" s="75"/>
      <c r="FU360" s="75"/>
      <c r="FV360" s="75"/>
      <c r="FW360" s="75"/>
      <c r="FX360" s="75"/>
      <c r="FY360" s="75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  <c r="HE360" s="75"/>
      <c r="HF360" s="75"/>
      <c r="HG360" s="75"/>
      <c r="HH360" s="75"/>
      <c r="HI360" s="75"/>
      <c r="HJ360" s="75"/>
      <c r="HK360" s="75"/>
      <c r="HL360" s="75"/>
      <c r="HM360" s="75"/>
      <c r="HN360" s="75"/>
      <c r="HO360" s="75"/>
      <c r="HP360" s="75"/>
      <c r="HQ360" s="75"/>
      <c r="HR360" s="75"/>
      <c r="HS360" s="75"/>
      <c r="HT360" s="75"/>
      <c r="HU360" s="75"/>
      <c r="HV360" s="75"/>
    </row>
    <row r="361" spans="1:230" s="89" customFormat="1" ht="12.75">
      <c r="A361" s="261"/>
      <c r="B361" s="262"/>
      <c r="C361" s="262"/>
      <c r="D361" s="263"/>
      <c r="E361" s="203"/>
      <c r="F361" s="264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7"/>
      <c r="AV361" s="107"/>
      <c r="AW361" s="107"/>
      <c r="AX361" s="107"/>
      <c r="AY361" s="107"/>
      <c r="AZ361" s="107"/>
      <c r="BA361" s="107"/>
      <c r="BB361" s="107"/>
      <c r="BC361" s="107"/>
      <c r="BD361" s="107"/>
      <c r="BE361" s="107"/>
      <c r="BF361" s="107"/>
      <c r="BG361" s="107"/>
      <c r="BH361" s="107"/>
      <c r="BI361" s="107"/>
      <c r="BJ361" s="107"/>
      <c r="BK361" s="107"/>
      <c r="BL361" s="107"/>
      <c r="BM361" s="107"/>
      <c r="BN361" s="107"/>
      <c r="BO361" s="107"/>
      <c r="BP361" s="107"/>
      <c r="BQ361" s="107"/>
      <c r="BR361" s="107"/>
      <c r="BS361" s="107"/>
      <c r="BT361" s="107"/>
      <c r="BU361" s="107"/>
      <c r="BV361" s="107"/>
      <c r="BW361" s="107"/>
      <c r="BX361" s="107"/>
      <c r="BY361" s="107"/>
      <c r="BZ361" s="107"/>
      <c r="CA361" s="107"/>
      <c r="CB361" s="107"/>
      <c r="CC361" s="107"/>
      <c r="CD361" s="107"/>
      <c r="CE361" s="107"/>
      <c r="CF361" s="107"/>
      <c r="CG361" s="107"/>
      <c r="CH361" s="107"/>
      <c r="CI361" s="107"/>
      <c r="CJ361" s="107"/>
      <c r="CK361" s="107"/>
      <c r="CL361" s="107"/>
      <c r="CM361" s="107"/>
      <c r="CN361" s="107"/>
      <c r="CO361" s="107"/>
      <c r="CP361" s="107"/>
      <c r="CQ361" s="107"/>
      <c r="CR361" s="107"/>
      <c r="CS361" s="107"/>
      <c r="CT361" s="107"/>
      <c r="CU361" s="107"/>
      <c r="CV361" s="107"/>
      <c r="CW361" s="107"/>
      <c r="CX361" s="107"/>
      <c r="CY361" s="107"/>
      <c r="CZ361" s="107"/>
      <c r="DA361" s="107"/>
      <c r="DB361" s="107"/>
      <c r="DC361" s="107"/>
      <c r="DD361" s="107"/>
      <c r="DE361" s="107"/>
      <c r="DF361" s="107"/>
      <c r="DG361" s="107"/>
      <c r="DH361" s="107"/>
      <c r="DI361" s="107"/>
      <c r="DJ361" s="107"/>
      <c r="DK361" s="107"/>
      <c r="DL361" s="107"/>
      <c r="DM361" s="107"/>
      <c r="DN361" s="107"/>
      <c r="DO361" s="107"/>
      <c r="DP361" s="107"/>
      <c r="DQ361" s="107"/>
      <c r="DR361" s="107"/>
      <c r="DS361" s="107"/>
      <c r="DT361" s="107"/>
      <c r="DU361" s="107"/>
      <c r="DV361" s="107"/>
      <c r="DW361" s="107"/>
      <c r="DX361" s="107"/>
      <c r="DY361" s="107"/>
      <c r="DZ361" s="107"/>
      <c r="EA361" s="107"/>
      <c r="EB361" s="107"/>
      <c r="EC361" s="107"/>
      <c r="ED361" s="107"/>
      <c r="EE361" s="107"/>
      <c r="EF361" s="107"/>
      <c r="EG361" s="107"/>
      <c r="EH361" s="107"/>
      <c r="EI361" s="107"/>
      <c r="EJ361" s="107"/>
      <c r="EK361" s="107"/>
      <c r="EL361" s="107"/>
      <c r="EM361" s="107"/>
      <c r="EN361" s="107"/>
      <c r="EO361" s="107"/>
      <c r="EP361" s="107"/>
      <c r="EQ361" s="107"/>
      <c r="ER361" s="107"/>
      <c r="ES361" s="107"/>
      <c r="ET361" s="107"/>
      <c r="EU361" s="107"/>
      <c r="EV361" s="107"/>
      <c r="EW361" s="107"/>
      <c r="EX361" s="107"/>
      <c r="EY361" s="107"/>
      <c r="EZ361" s="107"/>
      <c r="FA361" s="107"/>
      <c r="FB361" s="107"/>
      <c r="FC361" s="107"/>
      <c r="FD361" s="107"/>
      <c r="FE361" s="107"/>
      <c r="FF361" s="107"/>
      <c r="FG361" s="107"/>
      <c r="FH361" s="107"/>
      <c r="FI361" s="107"/>
      <c r="FJ361" s="107"/>
      <c r="FK361" s="107"/>
      <c r="FL361" s="107"/>
      <c r="FM361" s="107"/>
      <c r="FN361" s="107"/>
      <c r="FO361" s="107"/>
      <c r="FP361" s="107"/>
      <c r="FQ361" s="107"/>
      <c r="FR361" s="107"/>
      <c r="FS361" s="107"/>
      <c r="FT361" s="107"/>
      <c r="FU361" s="107"/>
      <c r="FV361" s="107"/>
      <c r="FW361" s="107"/>
      <c r="FX361" s="107"/>
      <c r="FY361" s="107"/>
      <c r="FZ361" s="107"/>
      <c r="GA361" s="107"/>
      <c r="GB361" s="107"/>
      <c r="GC361" s="107"/>
      <c r="GD361" s="107"/>
      <c r="GE361" s="107"/>
      <c r="GF361" s="107"/>
      <c r="GG361" s="107"/>
      <c r="GH361" s="107"/>
      <c r="GI361" s="107"/>
      <c r="GJ361" s="107"/>
      <c r="GK361" s="107"/>
      <c r="GL361" s="107"/>
      <c r="GM361" s="107"/>
      <c r="GN361" s="107"/>
      <c r="GO361" s="107"/>
      <c r="GP361" s="107"/>
      <c r="GQ361" s="107"/>
      <c r="GR361" s="107"/>
      <c r="GS361" s="107"/>
      <c r="GT361" s="107"/>
      <c r="GU361" s="107"/>
      <c r="GV361" s="107"/>
      <c r="GW361" s="107"/>
      <c r="GX361" s="107"/>
      <c r="GY361" s="107"/>
      <c r="GZ361" s="107"/>
      <c r="HA361" s="107"/>
      <c r="HB361" s="107"/>
      <c r="HC361" s="107"/>
      <c r="HD361" s="107"/>
      <c r="HE361" s="107"/>
      <c r="HF361" s="107"/>
      <c r="HG361" s="107"/>
      <c r="HH361" s="107"/>
      <c r="HI361" s="107"/>
      <c r="HJ361" s="107"/>
      <c r="HK361" s="107"/>
      <c r="HL361" s="107"/>
      <c r="HM361" s="107"/>
      <c r="HN361" s="107"/>
      <c r="HO361" s="107"/>
      <c r="HP361" s="107"/>
      <c r="HQ361" s="107"/>
      <c r="HR361" s="107"/>
      <c r="HS361" s="107"/>
      <c r="HT361" s="107"/>
      <c r="HU361" s="107"/>
      <c r="HV361" s="107"/>
    </row>
    <row r="362" spans="1:230" s="76" customFormat="1" ht="12.75">
      <c r="A362" s="234" t="s">
        <v>477</v>
      </c>
      <c r="B362" s="88" t="s">
        <v>478</v>
      </c>
      <c r="C362" s="107"/>
      <c r="D362" s="119"/>
      <c r="E362" s="80"/>
      <c r="F362" s="232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  <c r="CB362" s="75"/>
      <c r="CC362" s="75"/>
      <c r="CD362" s="75"/>
      <c r="CE362" s="75"/>
      <c r="CF362" s="75"/>
      <c r="CG362" s="75"/>
      <c r="CH362" s="75"/>
      <c r="CI362" s="75"/>
      <c r="CJ362" s="75"/>
      <c r="CK362" s="75"/>
      <c r="CL362" s="75"/>
      <c r="CM362" s="75"/>
      <c r="CN362" s="75"/>
      <c r="CO362" s="75"/>
      <c r="CP362" s="75"/>
      <c r="CQ362" s="75"/>
      <c r="CR362" s="75"/>
      <c r="CS362" s="75"/>
      <c r="CT362" s="75"/>
      <c r="CU362" s="75"/>
      <c r="CV362" s="75"/>
      <c r="CW362" s="75"/>
      <c r="CX362" s="75"/>
      <c r="CY362" s="75"/>
      <c r="CZ362" s="75"/>
      <c r="DA362" s="75"/>
      <c r="DB362" s="75"/>
      <c r="DC362" s="75"/>
      <c r="DD362" s="75"/>
      <c r="DE362" s="75"/>
      <c r="DF362" s="75"/>
      <c r="DG362" s="75"/>
      <c r="DH362" s="75"/>
      <c r="DI362" s="75"/>
      <c r="DJ362" s="75"/>
      <c r="DK362" s="75"/>
      <c r="DL362" s="75"/>
      <c r="DM362" s="75"/>
      <c r="DN362" s="75"/>
      <c r="DO362" s="75"/>
      <c r="DP362" s="75"/>
      <c r="DQ362" s="75"/>
      <c r="DR362" s="75"/>
      <c r="DS362" s="75"/>
      <c r="DT362" s="75"/>
      <c r="DU362" s="75"/>
      <c r="DV362" s="75"/>
      <c r="DW362" s="75"/>
      <c r="DX362" s="75"/>
      <c r="DY362" s="75"/>
      <c r="DZ362" s="75"/>
      <c r="EA362" s="75"/>
      <c r="EB362" s="75"/>
      <c r="EC362" s="75"/>
      <c r="ED362" s="75"/>
      <c r="EE362" s="75"/>
      <c r="EF362" s="75"/>
      <c r="EG362" s="75"/>
      <c r="EH362" s="75"/>
      <c r="EI362" s="75"/>
      <c r="EJ362" s="75"/>
      <c r="EK362" s="75"/>
      <c r="EL362" s="75"/>
      <c r="EM362" s="75"/>
      <c r="EN362" s="75"/>
      <c r="EO362" s="75"/>
      <c r="EP362" s="75"/>
      <c r="EQ362" s="75"/>
      <c r="ER362" s="75"/>
      <c r="ES362" s="75"/>
      <c r="ET362" s="75"/>
      <c r="EU362" s="75"/>
      <c r="EV362" s="75"/>
      <c r="EW362" s="75"/>
      <c r="EX362" s="75"/>
      <c r="EY362" s="75"/>
      <c r="EZ362" s="75"/>
      <c r="FA362" s="75"/>
      <c r="FB362" s="75"/>
      <c r="FC362" s="75"/>
      <c r="FD362" s="75"/>
      <c r="FE362" s="75"/>
      <c r="FF362" s="75"/>
      <c r="FG362" s="75"/>
      <c r="FH362" s="75"/>
      <c r="FI362" s="75"/>
      <c r="FJ362" s="75"/>
      <c r="FK362" s="75"/>
      <c r="FL362" s="75"/>
      <c r="FM362" s="75"/>
      <c r="FN362" s="75"/>
      <c r="FO362" s="75"/>
      <c r="FP362" s="75"/>
      <c r="FQ362" s="75"/>
      <c r="FR362" s="75"/>
      <c r="FS362" s="75"/>
      <c r="FT362" s="75"/>
      <c r="FU362" s="75"/>
      <c r="FV362" s="75"/>
      <c r="FW362" s="75"/>
      <c r="FX362" s="75"/>
      <c r="FY362" s="75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  <c r="HE362" s="75"/>
      <c r="HF362" s="75"/>
      <c r="HG362" s="75"/>
      <c r="HH362" s="75"/>
      <c r="HI362" s="75"/>
      <c r="HJ362" s="75"/>
      <c r="HK362" s="75"/>
      <c r="HL362" s="75"/>
      <c r="HM362" s="75"/>
      <c r="HN362" s="75"/>
      <c r="HO362" s="75"/>
      <c r="HP362" s="75"/>
      <c r="HQ362" s="75"/>
      <c r="HR362" s="75"/>
      <c r="HS362" s="75"/>
      <c r="HT362" s="75"/>
      <c r="HU362" s="75"/>
      <c r="HV362" s="75"/>
    </row>
    <row r="363" spans="1:230" s="76" customFormat="1" ht="35.25" customHeight="1">
      <c r="A363" s="226"/>
      <c r="B363" s="70"/>
      <c r="C363" s="71" t="s">
        <v>386</v>
      </c>
      <c r="D363" s="72" t="s">
        <v>384</v>
      </c>
      <c r="E363" s="73" t="s">
        <v>398</v>
      </c>
      <c r="F363" s="74" t="s">
        <v>381</v>
      </c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</row>
    <row r="364" spans="1:230" s="76" customFormat="1" ht="12.75">
      <c r="A364" s="228"/>
      <c r="B364" s="89"/>
      <c r="C364" s="82" t="s">
        <v>466</v>
      </c>
      <c r="D364" s="66"/>
      <c r="E364" s="67"/>
      <c r="F364" s="140">
        <f aca="true" t="shared" si="8" ref="F364:F373">+D364*E364</f>
        <v>0</v>
      </c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  <c r="CE364" s="75"/>
      <c r="CF364" s="75"/>
      <c r="CG364" s="75"/>
      <c r="CH364" s="75"/>
      <c r="CI364" s="75"/>
      <c r="CJ364" s="75"/>
      <c r="CK364" s="75"/>
      <c r="CL364" s="75"/>
      <c r="CM364" s="75"/>
      <c r="CN364" s="75"/>
      <c r="CO364" s="75"/>
      <c r="CP364" s="75"/>
      <c r="CQ364" s="75"/>
      <c r="CR364" s="75"/>
      <c r="CS364" s="75"/>
      <c r="CT364" s="75"/>
      <c r="CU364" s="75"/>
      <c r="CV364" s="75"/>
      <c r="CW364" s="75"/>
      <c r="CX364" s="75"/>
      <c r="CY364" s="75"/>
      <c r="CZ364" s="75"/>
      <c r="DA364" s="75"/>
      <c r="DB364" s="75"/>
      <c r="DC364" s="75"/>
      <c r="DD364" s="75"/>
      <c r="DE364" s="75"/>
      <c r="DF364" s="75"/>
      <c r="DG364" s="75"/>
      <c r="DH364" s="75"/>
      <c r="DI364" s="75"/>
      <c r="DJ364" s="75"/>
      <c r="DK364" s="75"/>
      <c r="DL364" s="75"/>
      <c r="DM364" s="75"/>
      <c r="DN364" s="75"/>
      <c r="DO364" s="75"/>
      <c r="DP364" s="75"/>
      <c r="DQ364" s="75"/>
      <c r="DR364" s="75"/>
      <c r="DS364" s="75"/>
      <c r="DT364" s="75"/>
      <c r="DU364" s="75"/>
      <c r="DV364" s="75"/>
      <c r="DW364" s="75"/>
      <c r="DX364" s="75"/>
      <c r="DY364" s="75"/>
      <c r="DZ364" s="75"/>
      <c r="EA364" s="75"/>
      <c r="EB364" s="75"/>
      <c r="EC364" s="75"/>
      <c r="ED364" s="75"/>
      <c r="EE364" s="75"/>
      <c r="EF364" s="75"/>
      <c r="EG364" s="75"/>
      <c r="EH364" s="75"/>
      <c r="EI364" s="75"/>
      <c r="EJ364" s="75"/>
      <c r="EK364" s="75"/>
      <c r="EL364" s="75"/>
      <c r="EM364" s="75"/>
      <c r="EN364" s="75"/>
      <c r="EO364" s="75"/>
      <c r="EP364" s="75"/>
      <c r="EQ364" s="75"/>
      <c r="ER364" s="75"/>
      <c r="ES364" s="75"/>
      <c r="ET364" s="75"/>
      <c r="EU364" s="75"/>
      <c r="EV364" s="75"/>
      <c r="EW364" s="75"/>
      <c r="EX364" s="75"/>
      <c r="EY364" s="75"/>
      <c r="EZ364" s="75"/>
      <c r="FA364" s="75"/>
      <c r="FB364" s="75"/>
      <c r="FC364" s="75"/>
      <c r="FD364" s="75"/>
      <c r="FE364" s="75"/>
      <c r="FF364" s="75"/>
      <c r="FG364" s="75"/>
      <c r="FH364" s="75"/>
      <c r="FI364" s="75"/>
      <c r="FJ364" s="75"/>
      <c r="FK364" s="75"/>
      <c r="FL364" s="75"/>
      <c r="FM364" s="75"/>
      <c r="FN364" s="75"/>
      <c r="FO364" s="75"/>
      <c r="FP364" s="75"/>
      <c r="FQ364" s="75"/>
      <c r="FR364" s="75"/>
      <c r="FS364" s="75"/>
      <c r="FT364" s="75"/>
      <c r="FU364" s="75"/>
      <c r="FV364" s="75"/>
      <c r="FW364" s="75"/>
      <c r="FX364" s="75"/>
      <c r="FY364" s="75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  <c r="HE364" s="75"/>
      <c r="HF364" s="75"/>
      <c r="HG364" s="75"/>
      <c r="HH364" s="75"/>
      <c r="HI364" s="75"/>
      <c r="HJ364" s="75"/>
      <c r="HK364" s="75"/>
      <c r="HL364" s="75"/>
      <c r="HM364" s="75"/>
      <c r="HN364" s="75"/>
      <c r="HO364" s="75"/>
      <c r="HP364" s="75"/>
      <c r="HQ364" s="75"/>
      <c r="HR364" s="75"/>
      <c r="HS364" s="75"/>
      <c r="HT364" s="75"/>
      <c r="HU364" s="75"/>
      <c r="HV364" s="75"/>
    </row>
    <row r="365" spans="1:230" s="76" customFormat="1" ht="12.75">
      <c r="A365" s="228"/>
      <c r="B365" s="89"/>
      <c r="C365" s="82" t="s">
        <v>462</v>
      </c>
      <c r="D365" s="66"/>
      <c r="E365" s="67"/>
      <c r="F365" s="140">
        <f t="shared" si="8"/>
        <v>0</v>
      </c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  <c r="CF365" s="75"/>
      <c r="CG365" s="75"/>
      <c r="CH365" s="75"/>
      <c r="CI365" s="75"/>
      <c r="CJ365" s="75"/>
      <c r="CK365" s="75"/>
      <c r="CL365" s="75"/>
      <c r="CM365" s="75"/>
      <c r="CN365" s="75"/>
      <c r="CO365" s="75"/>
      <c r="CP365" s="75"/>
      <c r="CQ365" s="75"/>
      <c r="CR365" s="75"/>
      <c r="CS365" s="75"/>
      <c r="CT365" s="75"/>
      <c r="CU365" s="75"/>
      <c r="CV365" s="75"/>
      <c r="CW365" s="75"/>
      <c r="CX365" s="75"/>
      <c r="CY365" s="75"/>
      <c r="CZ365" s="75"/>
      <c r="DA365" s="75"/>
      <c r="DB365" s="75"/>
      <c r="DC365" s="75"/>
      <c r="DD365" s="75"/>
      <c r="DE365" s="75"/>
      <c r="DF365" s="75"/>
      <c r="DG365" s="75"/>
      <c r="DH365" s="75"/>
      <c r="DI365" s="75"/>
      <c r="DJ365" s="75"/>
      <c r="DK365" s="75"/>
      <c r="DL365" s="75"/>
      <c r="DM365" s="75"/>
      <c r="DN365" s="75"/>
      <c r="DO365" s="75"/>
      <c r="DP365" s="75"/>
      <c r="DQ365" s="75"/>
      <c r="DR365" s="75"/>
      <c r="DS365" s="75"/>
      <c r="DT365" s="75"/>
      <c r="DU365" s="75"/>
      <c r="DV365" s="75"/>
      <c r="DW365" s="75"/>
      <c r="DX365" s="75"/>
      <c r="DY365" s="75"/>
      <c r="DZ365" s="75"/>
      <c r="EA365" s="75"/>
      <c r="EB365" s="75"/>
      <c r="EC365" s="75"/>
      <c r="ED365" s="75"/>
      <c r="EE365" s="75"/>
      <c r="EF365" s="75"/>
      <c r="EG365" s="75"/>
      <c r="EH365" s="75"/>
      <c r="EI365" s="75"/>
      <c r="EJ365" s="75"/>
      <c r="EK365" s="75"/>
      <c r="EL365" s="75"/>
      <c r="EM365" s="75"/>
      <c r="EN365" s="75"/>
      <c r="EO365" s="75"/>
      <c r="EP365" s="75"/>
      <c r="EQ365" s="75"/>
      <c r="ER365" s="75"/>
      <c r="ES365" s="75"/>
      <c r="ET365" s="75"/>
      <c r="EU365" s="75"/>
      <c r="EV365" s="75"/>
      <c r="EW365" s="75"/>
      <c r="EX365" s="75"/>
      <c r="EY365" s="75"/>
      <c r="EZ365" s="75"/>
      <c r="FA365" s="75"/>
      <c r="FB365" s="75"/>
      <c r="FC365" s="75"/>
      <c r="FD365" s="75"/>
      <c r="FE365" s="75"/>
      <c r="FF365" s="75"/>
      <c r="FG365" s="75"/>
      <c r="FH365" s="75"/>
      <c r="FI365" s="75"/>
      <c r="FJ365" s="75"/>
      <c r="FK365" s="75"/>
      <c r="FL365" s="75"/>
      <c r="FM365" s="75"/>
      <c r="FN365" s="75"/>
      <c r="FO365" s="75"/>
      <c r="FP365" s="75"/>
      <c r="FQ365" s="75"/>
      <c r="FR365" s="75"/>
      <c r="FS365" s="75"/>
      <c r="FT365" s="75"/>
      <c r="FU365" s="75"/>
      <c r="FV365" s="75"/>
      <c r="FW365" s="75"/>
      <c r="FX365" s="75"/>
      <c r="FY365" s="75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  <c r="HE365" s="75"/>
      <c r="HF365" s="75"/>
      <c r="HG365" s="75"/>
      <c r="HH365" s="75"/>
      <c r="HI365" s="75"/>
      <c r="HJ365" s="75"/>
      <c r="HK365" s="75"/>
      <c r="HL365" s="75"/>
      <c r="HM365" s="75"/>
      <c r="HN365" s="75"/>
      <c r="HO365" s="75"/>
      <c r="HP365" s="75"/>
      <c r="HQ365" s="75"/>
      <c r="HR365" s="75"/>
      <c r="HS365" s="75"/>
      <c r="HT365" s="75"/>
      <c r="HU365" s="75"/>
      <c r="HV365" s="75"/>
    </row>
    <row r="366" spans="1:230" s="76" customFormat="1" ht="12.75">
      <c r="A366" s="228"/>
      <c r="B366" s="89"/>
      <c r="C366" s="153" t="s">
        <v>461</v>
      </c>
      <c r="D366" s="66"/>
      <c r="E366" s="67"/>
      <c r="F366" s="140">
        <f t="shared" si="8"/>
        <v>0</v>
      </c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  <c r="CB366" s="75"/>
      <c r="CC366" s="75"/>
      <c r="CD366" s="75"/>
      <c r="CE366" s="75"/>
      <c r="CF366" s="75"/>
      <c r="CG366" s="75"/>
      <c r="CH366" s="75"/>
      <c r="CI366" s="75"/>
      <c r="CJ366" s="75"/>
      <c r="CK366" s="75"/>
      <c r="CL366" s="75"/>
      <c r="CM366" s="75"/>
      <c r="CN366" s="75"/>
      <c r="CO366" s="75"/>
      <c r="CP366" s="75"/>
      <c r="CQ366" s="75"/>
      <c r="CR366" s="75"/>
      <c r="CS366" s="75"/>
      <c r="CT366" s="75"/>
      <c r="CU366" s="75"/>
      <c r="CV366" s="75"/>
      <c r="CW366" s="75"/>
      <c r="CX366" s="75"/>
      <c r="CY366" s="75"/>
      <c r="CZ366" s="75"/>
      <c r="DA366" s="75"/>
      <c r="DB366" s="75"/>
      <c r="DC366" s="75"/>
      <c r="DD366" s="75"/>
      <c r="DE366" s="75"/>
      <c r="DF366" s="75"/>
      <c r="DG366" s="75"/>
      <c r="DH366" s="75"/>
      <c r="DI366" s="75"/>
      <c r="DJ366" s="75"/>
      <c r="DK366" s="75"/>
      <c r="DL366" s="75"/>
      <c r="DM366" s="75"/>
      <c r="DN366" s="75"/>
      <c r="DO366" s="75"/>
      <c r="DP366" s="75"/>
      <c r="DQ366" s="75"/>
      <c r="DR366" s="75"/>
      <c r="DS366" s="75"/>
      <c r="DT366" s="75"/>
      <c r="DU366" s="75"/>
      <c r="DV366" s="75"/>
      <c r="DW366" s="75"/>
      <c r="DX366" s="75"/>
      <c r="DY366" s="75"/>
      <c r="DZ366" s="75"/>
      <c r="EA366" s="75"/>
      <c r="EB366" s="75"/>
      <c r="EC366" s="75"/>
      <c r="ED366" s="75"/>
      <c r="EE366" s="75"/>
      <c r="EF366" s="75"/>
      <c r="EG366" s="75"/>
      <c r="EH366" s="75"/>
      <c r="EI366" s="75"/>
      <c r="EJ366" s="75"/>
      <c r="EK366" s="75"/>
      <c r="EL366" s="75"/>
      <c r="EM366" s="75"/>
      <c r="EN366" s="75"/>
      <c r="EO366" s="75"/>
      <c r="EP366" s="75"/>
      <c r="EQ366" s="75"/>
      <c r="ER366" s="75"/>
      <c r="ES366" s="75"/>
      <c r="ET366" s="75"/>
      <c r="EU366" s="75"/>
      <c r="EV366" s="75"/>
      <c r="EW366" s="75"/>
      <c r="EX366" s="75"/>
      <c r="EY366" s="75"/>
      <c r="EZ366" s="75"/>
      <c r="FA366" s="75"/>
      <c r="FB366" s="75"/>
      <c r="FC366" s="75"/>
      <c r="FD366" s="75"/>
      <c r="FE366" s="75"/>
      <c r="FF366" s="75"/>
      <c r="FG366" s="75"/>
      <c r="FH366" s="75"/>
      <c r="FI366" s="75"/>
      <c r="FJ366" s="75"/>
      <c r="FK366" s="75"/>
      <c r="FL366" s="75"/>
      <c r="FM366" s="75"/>
      <c r="FN366" s="75"/>
      <c r="FO366" s="75"/>
      <c r="FP366" s="75"/>
      <c r="FQ366" s="75"/>
      <c r="FR366" s="75"/>
      <c r="FS366" s="75"/>
      <c r="FT366" s="75"/>
      <c r="FU366" s="75"/>
      <c r="FV366" s="75"/>
      <c r="FW366" s="75"/>
      <c r="FX366" s="75"/>
      <c r="FY366" s="75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  <c r="HE366" s="75"/>
      <c r="HF366" s="75"/>
      <c r="HG366" s="75"/>
      <c r="HH366" s="75"/>
      <c r="HI366" s="75"/>
      <c r="HJ366" s="75"/>
      <c r="HK366" s="75"/>
      <c r="HL366" s="75"/>
      <c r="HM366" s="75"/>
      <c r="HN366" s="75"/>
      <c r="HO366" s="75"/>
      <c r="HP366" s="75"/>
      <c r="HQ366" s="75"/>
      <c r="HR366" s="75"/>
      <c r="HS366" s="75"/>
      <c r="HT366" s="75"/>
      <c r="HU366" s="75"/>
      <c r="HV366" s="75"/>
    </row>
    <row r="367" spans="1:230" s="76" customFormat="1" ht="12.75">
      <c r="A367" s="228"/>
      <c r="B367" s="89"/>
      <c r="C367" s="82" t="s">
        <v>463</v>
      </c>
      <c r="D367" s="66"/>
      <c r="E367" s="67"/>
      <c r="F367" s="140">
        <f t="shared" si="8"/>
        <v>0</v>
      </c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  <c r="CB367" s="75"/>
      <c r="CC367" s="75"/>
      <c r="CD367" s="75"/>
      <c r="CE367" s="75"/>
      <c r="CF367" s="75"/>
      <c r="CG367" s="75"/>
      <c r="CH367" s="75"/>
      <c r="CI367" s="75"/>
      <c r="CJ367" s="75"/>
      <c r="CK367" s="75"/>
      <c r="CL367" s="75"/>
      <c r="CM367" s="75"/>
      <c r="CN367" s="75"/>
      <c r="CO367" s="75"/>
      <c r="CP367" s="75"/>
      <c r="CQ367" s="75"/>
      <c r="CR367" s="75"/>
      <c r="CS367" s="75"/>
      <c r="CT367" s="75"/>
      <c r="CU367" s="75"/>
      <c r="CV367" s="75"/>
      <c r="CW367" s="75"/>
      <c r="CX367" s="75"/>
      <c r="CY367" s="75"/>
      <c r="CZ367" s="75"/>
      <c r="DA367" s="75"/>
      <c r="DB367" s="75"/>
      <c r="DC367" s="75"/>
      <c r="DD367" s="75"/>
      <c r="DE367" s="75"/>
      <c r="DF367" s="75"/>
      <c r="DG367" s="75"/>
      <c r="DH367" s="75"/>
      <c r="DI367" s="75"/>
      <c r="DJ367" s="75"/>
      <c r="DK367" s="75"/>
      <c r="DL367" s="75"/>
      <c r="DM367" s="75"/>
      <c r="DN367" s="75"/>
      <c r="DO367" s="75"/>
      <c r="DP367" s="75"/>
      <c r="DQ367" s="75"/>
      <c r="DR367" s="75"/>
      <c r="DS367" s="75"/>
      <c r="DT367" s="75"/>
      <c r="DU367" s="75"/>
      <c r="DV367" s="75"/>
      <c r="DW367" s="75"/>
      <c r="DX367" s="75"/>
      <c r="DY367" s="75"/>
      <c r="DZ367" s="75"/>
      <c r="EA367" s="75"/>
      <c r="EB367" s="75"/>
      <c r="EC367" s="75"/>
      <c r="ED367" s="75"/>
      <c r="EE367" s="75"/>
      <c r="EF367" s="75"/>
      <c r="EG367" s="75"/>
      <c r="EH367" s="75"/>
      <c r="EI367" s="75"/>
      <c r="EJ367" s="75"/>
      <c r="EK367" s="75"/>
      <c r="EL367" s="75"/>
      <c r="EM367" s="75"/>
      <c r="EN367" s="75"/>
      <c r="EO367" s="75"/>
      <c r="EP367" s="75"/>
      <c r="EQ367" s="75"/>
      <c r="ER367" s="75"/>
      <c r="ES367" s="75"/>
      <c r="ET367" s="75"/>
      <c r="EU367" s="75"/>
      <c r="EV367" s="75"/>
      <c r="EW367" s="75"/>
      <c r="EX367" s="75"/>
      <c r="EY367" s="75"/>
      <c r="EZ367" s="75"/>
      <c r="FA367" s="75"/>
      <c r="FB367" s="75"/>
      <c r="FC367" s="75"/>
      <c r="FD367" s="75"/>
      <c r="FE367" s="75"/>
      <c r="FF367" s="75"/>
      <c r="FG367" s="75"/>
      <c r="FH367" s="75"/>
      <c r="FI367" s="75"/>
      <c r="FJ367" s="75"/>
      <c r="FK367" s="75"/>
      <c r="FL367" s="75"/>
      <c r="FM367" s="75"/>
      <c r="FN367" s="75"/>
      <c r="FO367" s="75"/>
      <c r="FP367" s="75"/>
      <c r="FQ367" s="75"/>
      <c r="FR367" s="75"/>
      <c r="FS367" s="75"/>
      <c r="FT367" s="75"/>
      <c r="FU367" s="75"/>
      <c r="FV367" s="75"/>
      <c r="FW367" s="75"/>
      <c r="FX367" s="75"/>
      <c r="FY367" s="75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  <c r="HE367" s="75"/>
      <c r="HF367" s="75"/>
      <c r="HG367" s="75"/>
      <c r="HH367" s="75"/>
      <c r="HI367" s="75"/>
      <c r="HJ367" s="75"/>
      <c r="HK367" s="75"/>
      <c r="HL367" s="75"/>
      <c r="HM367" s="75"/>
      <c r="HN367" s="75"/>
      <c r="HO367" s="75"/>
      <c r="HP367" s="75"/>
      <c r="HQ367" s="75"/>
      <c r="HR367" s="75"/>
      <c r="HS367" s="75"/>
      <c r="HT367" s="75"/>
      <c r="HU367" s="75"/>
      <c r="HV367" s="75"/>
    </row>
    <row r="368" spans="1:230" s="76" customFormat="1" ht="12.75">
      <c r="A368" s="228"/>
      <c r="B368" s="89"/>
      <c r="C368" s="153" t="s">
        <v>464</v>
      </c>
      <c r="D368" s="66"/>
      <c r="E368" s="67"/>
      <c r="F368" s="140">
        <f t="shared" si="8"/>
        <v>0</v>
      </c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  <c r="CB368" s="75"/>
      <c r="CC368" s="75"/>
      <c r="CD368" s="75"/>
      <c r="CE368" s="75"/>
      <c r="CF368" s="75"/>
      <c r="CG368" s="75"/>
      <c r="CH368" s="75"/>
      <c r="CI368" s="75"/>
      <c r="CJ368" s="75"/>
      <c r="CK368" s="75"/>
      <c r="CL368" s="75"/>
      <c r="CM368" s="75"/>
      <c r="CN368" s="75"/>
      <c r="CO368" s="75"/>
      <c r="CP368" s="75"/>
      <c r="CQ368" s="75"/>
      <c r="CR368" s="75"/>
      <c r="CS368" s="75"/>
      <c r="CT368" s="75"/>
      <c r="CU368" s="75"/>
      <c r="CV368" s="75"/>
      <c r="CW368" s="75"/>
      <c r="CX368" s="75"/>
      <c r="CY368" s="75"/>
      <c r="CZ368" s="75"/>
      <c r="DA368" s="75"/>
      <c r="DB368" s="75"/>
      <c r="DC368" s="75"/>
      <c r="DD368" s="75"/>
      <c r="DE368" s="75"/>
      <c r="DF368" s="75"/>
      <c r="DG368" s="75"/>
      <c r="DH368" s="75"/>
      <c r="DI368" s="75"/>
      <c r="DJ368" s="75"/>
      <c r="DK368" s="75"/>
      <c r="DL368" s="75"/>
      <c r="DM368" s="75"/>
      <c r="DN368" s="75"/>
      <c r="DO368" s="75"/>
      <c r="DP368" s="75"/>
      <c r="DQ368" s="75"/>
      <c r="DR368" s="75"/>
      <c r="DS368" s="75"/>
      <c r="DT368" s="75"/>
      <c r="DU368" s="75"/>
      <c r="DV368" s="75"/>
      <c r="DW368" s="75"/>
      <c r="DX368" s="75"/>
      <c r="DY368" s="75"/>
      <c r="DZ368" s="75"/>
      <c r="EA368" s="75"/>
      <c r="EB368" s="75"/>
      <c r="EC368" s="75"/>
      <c r="ED368" s="75"/>
      <c r="EE368" s="75"/>
      <c r="EF368" s="75"/>
      <c r="EG368" s="75"/>
      <c r="EH368" s="75"/>
      <c r="EI368" s="75"/>
      <c r="EJ368" s="75"/>
      <c r="EK368" s="75"/>
      <c r="EL368" s="75"/>
      <c r="EM368" s="75"/>
      <c r="EN368" s="75"/>
      <c r="EO368" s="75"/>
      <c r="EP368" s="75"/>
      <c r="EQ368" s="75"/>
      <c r="ER368" s="75"/>
      <c r="ES368" s="75"/>
      <c r="ET368" s="75"/>
      <c r="EU368" s="75"/>
      <c r="EV368" s="75"/>
      <c r="EW368" s="75"/>
      <c r="EX368" s="75"/>
      <c r="EY368" s="75"/>
      <c r="EZ368" s="75"/>
      <c r="FA368" s="75"/>
      <c r="FB368" s="75"/>
      <c r="FC368" s="75"/>
      <c r="FD368" s="75"/>
      <c r="FE368" s="75"/>
      <c r="FF368" s="75"/>
      <c r="FG368" s="75"/>
      <c r="FH368" s="75"/>
      <c r="FI368" s="75"/>
      <c r="FJ368" s="75"/>
      <c r="FK368" s="75"/>
      <c r="FL368" s="75"/>
      <c r="FM368" s="75"/>
      <c r="FN368" s="75"/>
      <c r="FO368" s="75"/>
      <c r="FP368" s="75"/>
      <c r="FQ368" s="75"/>
      <c r="FR368" s="75"/>
      <c r="FS368" s="75"/>
      <c r="FT368" s="75"/>
      <c r="FU368" s="75"/>
      <c r="FV368" s="75"/>
      <c r="FW368" s="75"/>
      <c r="FX368" s="75"/>
      <c r="FY368" s="75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  <c r="HE368" s="75"/>
      <c r="HF368" s="75"/>
      <c r="HG368" s="75"/>
      <c r="HH368" s="75"/>
      <c r="HI368" s="75"/>
      <c r="HJ368" s="75"/>
      <c r="HK368" s="75"/>
      <c r="HL368" s="75"/>
      <c r="HM368" s="75"/>
      <c r="HN368" s="75"/>
      <c r="HO368" s="75"/>
      <c r="HP368" s="75"/>
      <c r="HQ368" s="75"/>
      <c r="HR368" s="75"/>
      <c r="HS368" s="75"/>
      <c r="HT368" s="75"/>
      <c r="HU368" s="75"/>
      <c r="HV368" s="75"/>
    </row>
    <row r="369" spans="1:230" s="76" customFormat="1" ht="12.75">
      <c r="A369" s="228"/>
      <c r="B369" s="89"/>
      <c r="C369" s="153" t="s">
        <v>343</v>
      </c>
      <c r="D369" s="66"/>
      <c r="E369" s="67"/>
      <c r="F369" s="140">
        <f t="shared" si="8"/>
        <v>0</v>
      </c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  <c r="CC369" s="75"/>
      <c r="CD369" s="75"/>
      <c r="CE369" s="75"/>
      <c r="CF369" s="75"/>
      <c r="CG369" s="75"/>
      <c r="CH369" s="75"/>
      <c r="CI369" s="75"/>
      <c r="CJ369" s="75"/>
      <c r="CK369" s="75"/>
      <c r="CL369" s="75"/>
      <c r="CM369" s="75"/>
      <c r="CN369" s="75"/>
      <c r="CO369" s="75"/>
      <c r="CP369" s="75"/>
      <c r="CQ369" s="75"/>
      <c r="CR369" s="75"/>
      <c r="CS369" s="75"/>
      <c r="CT369" s="75"/>
      <c r="CU369" s="75"/>
      <c r="CV369" s="75"/>
      <c r="CW369" s="75"/>
      <c r="CX369" s="75"/>
      <c r="CY369" s="75"/>
      <c r="CZ369" s="75"/>
      <c r="DA369" s="75"/>
      <c r="DB369" s="75"/>
      <c r="DC369" s="75"/>
      <c r="DD369" s="75"/>
      <c r="DE369" s="75"/>
      <c r="DF369" s="75"/>
      <c r="DG369" s="75"/>
      <c r="DH369" s="75"/>
      <c r="DI369" s="75"/>
      <c r="DJ369" s="75"/>
      <c r="DK369" s="75"/>
      <c r="DL369" s="75"/>
      <c r="DM369" s="75"/>
      <c r="DN369" s="75"/>
      <c r="DO369" s="75"/>
      <c r="DP369" s="75"/>
      <c r="DQ369" s="75"/>
      <c r="DR369" s="75"/>
      <c r="DS369" s="75"/>
      <c r="DT369" s="75"/>
      <c r="DU369" s="75"/>
      <c r="DV369" s="75"/>
      <c r="DW369" s="75"/>
      <c r="DX369" s="75"/>
      <c r="DY369" s="75"/>
      <c r="DZ369" s="75"/>
      <c r="EA369" s="75"/>
      <c r="EB369" s="75"/>
      <c r="EC369" s="75"/>
      <c r="ED369" s="75"/>
      <c r="EE369" s="75"/>
      <c r="EF369" s="75"/>
      <c r="EG369" s="75"/>
      <c r="EH369" s="75"/>
      <c r="EI369" s="75"/>
      <c r="EJ369" s="75"/>
      <c r="EK369" s="75"/>
      <c r="EL369" s="75"/>
      <c r="EM369" s="75"/>
      <c r="EN369" s="75"/>
      <c r="EO369" s="75"/>
      <c r="EP369" s="75"/>
      <c r="EQ369" s="75"/>
      <c r="ER369" s="75"/>
      <c r="ES369" s="75"/>
      <c r="ET369" s="75"/>
      <c r="EU369" s="75"/>
      <c r="EV369" s="75"/>
      <c r="EW369" s="75"/>
      <c r="EX369" s="75"/>
      <c r="EY369" s="75"/>
      <c r="EZ369" s="75"/>
      <c r="FA369" s="75"/>
      <c r="FB369" s="75"/>
      <c r="FC369" s="75"/>
      <c r="FD369" s="75"/>
      <c r="FE369" s="75"/>
      <c r="FF369" s="75"/>
      <c r="FG369" s="75"/>
      <c r="FH369" s="75"/>
      <c r="FI369" s="75"/>
      <c r="FJ369" s="75"/>
      <c r="FK369" s="75"/>
      <c r="FL369" s="75"/>
      <c r="FM369" s="75"/>
      <c r="FN369" s="75"/>
      <c r="FO369" s="75"/>
      <c r="FP369" s="75"/>
      <c r="FQ369" s="75"/>
      <c r="FR369" s="75"/>
      <c r="FS369" s="75"/>
      <c r="FT369" s="75"/>
      <c r="FU369" s="75"/>
      <c r="FV369" s="75"/>
      <c r="FW369" s="75"/>
      <c r="FX369" s="75"/>
      <c r="FY369" s="75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  <c r="HE369" s="75"/>
      <c r="HF369" s="75"/>
      <c r="HG369" s="75"/>
      <c r="HH369" s="75"/>
      <c r="HI369" s="75"/>
      <c r="HJ369" s="75"/>
      <c r="HK369" s="75"/>
      <c r="HL369" s="75"/>
      <c r="HM369" s="75"/>
      <c r="HN369" s="75"/>
      <c r="HO369" s="75"/>
      <c r="HP369" s="75"/>
      <c r="HQ369" s="75"/>
      <c r="HR369" s="75"/>
      <c r="HS369" s="75"/>
      <c r="HT369" s="75"/>
      <c r="HU369" s="75"/>
      <c r="HV369" s="75"/>
    </row>
    <row r="370" spans="1:230" s="76" customFormat="1" ht="12.75">
      <c r="A370" s="228"/>
      <c r="B370" s="89"/>
      <c r="C370" s="153" t="s">
        <v>465</v>
      </c>
      <c r="D370" s="66"/>
      <c r="E370" s="67"/>
      <c r="F370" s="140">
        <f t="shared" si="8"/>
        <v>0</v>
      </c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  <c r="CB370" s="75"/>
      <c r="CC370" s="75"/>
      <c r="CD370" s="75"/>
      <c r="CE370" s="75"/>
      <c r="CF370" s="75"/>
      <c r="CG370" s="75"/>
      <c r="CH370" s="75"/>
      <c r="CI370" s="75"/>
      <c r="CJ370" s="75"/>
      <c r="CK370" s="75"/>
      <c r="CL370" s="75"/>
      <c r="CM370" s="75"/>
      <c r="CN370" s="75"/>
      <c r="CO370" s="75"/>
      <c r="CP370" s="75"/>
      <c r="CQ370" s="75"/>
      <c r="CR370" s="75"/>
      <c r="CS370" s="75"/>
      <c r="CT370" s="75"/>
      <c r="CU370" s="75"/>
      <c r="CV370" s="75"/>
      <c r="CW370" s="75"/>
      <c r="CX370" s="75"/>
      <c r="CY370" s="75"/>
      <c r="CZ370" s="75"/>
      <c r="DA370" s="75"/>
      <c r="DB370" s="75"/>
      <c r="DC370" s="75"/>
      <c r="DD370" s="75"/>
      <c r="DE370" s="75"/>
      <c r="DF370" s="75"/>
      <c r="DG370" s="75"/>
      <c r="DH370" s="75"/>
      <c r="DI370" s="75"/>
      <c r="DJ370" s="75"/>
      <c r="DK370" s="75"/>
      <c r="DL370" s="75"/>
      <c r="DM370" s="75"/>
      <c r="DN370" s="75"/>
      <c r="DO370" s="75"/>
      <c r="DP370" s="75"/>
      <c r="DQ370" s="75"/>
      <c r="DR370" s="75"/>
      <c r="DS370" s="75"/>
      <c r="DT370" s="75"/>
      <c r="DU370" s="75"/>
      <c r="DV370" s="75"/>
      <c r="DW370" s="75"/>
      <c r="DX370" s="75"/>
      <c r="DY370" s="75"/>
      <c r="DZ370" s="75"/>
      <c r="EA370" s="75"/>
      <c r="EB370" s="75"/>
      <c r="EC370" s="75"/>
      <c r="ED370" s="75"/>
      <c r="EE370" s="75"/>
      <c r="EF370" s="75"/>
      <c r="EG370" s="75"/>
      <c r="EH370" s="75"/>
      <c r="EI370" s="75"/>
      <c r="EJ370" s="75"/>
      <c r="EK370" s="75"/>
      <c r="EL370" s="75"/>
      <c r="EM370" s="75"/>
      <c r="EN370" s="75"/>
      <c r="EO370" s="75"/>
      <c r="EP370" s="75"/>
      <c r="EQ370" s="75"/>
      <c r="ER370" s="75"/>
      <c r="ES370" s="75"/>
      <c r="ET370" s="75"/>
      <c r="EU370" s="75"/>
      <c r="EV370" s="75"/>
      <c r="EW370" s="75"/>
      <c r="EX370" s="75"/>
      <c r="EY370" s="75"/>
      <c r="EZ370" s="75"/>
      <c r="FA370" s="75"/>
      <c r="FB370" s="75"/>
      <c r="FC370" s="75"/>
      <c r="FD370" s="75"/>
      <c r="FE370" s="75"/>
      <c r="FF370" s="75"/>
      <c r="FG370" s="75"/>
      <c r="FH370" s="75"/>
      <c r="FI370" s="75"/>
      <c r="FJ370" s="75"/>
      <c r="FK370" s="75"/>
      <c r="FL370" s="75"/>
      <c r="FM370" s="75"/>
      <c r="FN370" s="75"/>
      <c r="FO370" s="75"/>
      <c r="FP370" s="75"/>
      <c r="FQ370" s="75"/>
      <c r="FR370" s="75"/>
      <c r="FS370" s="75"/>
      <c r="FT370" s="75"/>
      <c r="FU370" s="75"/>
      <c r="FV370" s="75"/>
      <c r="FW370" s="75"/>
      <c r="FX370" s="75"/>
      <c r="FY370" s="75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  <c r="HE370" s="75"/>
      <c r="HF370" s="75"/>
      <c r="HG370" s="75"/>
      <c r="HH370" s="75"/>
      <c r="HI370" s="75"/>
      <c r="HJ370" s="75"/>
      <c r="HK370" s="75"/>
      <c r="HL370" s="75"/>
      <c r="HM370" s="75"/>
      <c r="HN370" s="75"/>
      <c r="HO370" s="75"/>
      <c r="HP370" s="75"/>
      <c r="HQ370" s="75"/>
      <c r="HR370" s="75"/>
      <c r="HS370" s="75"/>
      <c r="HT370" s="75"/>
      <c r="HU370" s="75"/>
      <c r="HV370" s="75"/>
    </row>
    <row r="371" spans="1:230" s="76" customFormat="1" ht="12.75">
      <c r="A371" s="228"/>
      <c r="B371" s="89"/>
      <c r="C371" s="83" t="s">
        <v>11</v>
      </c>
      <c r="D371" s="66"/>
      <c r="E371" s="67"/>
      <c r="F371" s="140">
        <f t="shared" si="8"/>
        <v>0</v>
      </c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  <c r="CF371" s="75"/>
      <c r="CG371" s="75"/>
      <c r="CH371" s="75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5"/>
      <c r="CT371" s="75"/>
      <c r="CU371" s="75"/>
      <c r="CV371" s="75"/>
      <c r="CW371" s="75"/>
      <c r="CX371" s="75"/>
      <c r="CY371" s="75"/>
      <c r="CZ371" s="75"/>
      <c r="DA371" s="75"/>
      <c r="DB371" s="75"/>
      <c r="DC371" s="75"/>
      <c r="DD371" s="75"/>
      <c r="DE371" s="75"/>
      <c r="DF371" s="75"/>
      <c r="DG371" s="75"/>
      <c r="DH371" s="75"/>
      <c r="DI371" s="75"/>
      <c r="DJ371" s="75"/>
      <c r="DK371" s="75"/>
      <c r="DL371" s="75"/>
      <c r="DM371" s="75"/>
      <c r="DN371" s="75"/>
      <c r="DO371" s="75"/>
      <c r="DP371" s="75"/>
      <c r="DQ371" s="75"/>
      <c r="DR371" s="75"/>
      <c r="DS371" s="75"/>
      <c r="DT371" s="75"/>
      <c r="DU371" s="75"/>
      <c r="DV371" s="75"/>
      <c r="DW371" s="75"/>
      <c r="DX371" s="75"/>
      <c r="DY371" s="75"/>
      <c r="DZ371" s="75"/>
      <c r="EA371" s="75"/>
      <c r="EB371" s="75"/>
      <c r="EC371" s="75"/>
      <c r="ED371" s="75"/>
      <c r="EE371" s="75"/>
      <c r="EF371" s="75"/>
      <c r="EG371" s="75"/>
      <c r="EH371" s="75"/>
      <c r="EI371" s="75"/>
      <c r="EJ371" s="75"/>
      <c r="EK371" s="75"/>
      <c r="EL371" s="75"/>
      <c r="EM371" s="75"/>
      <c r="EN371" s="75"/>
      <c r="EO371" s="75"/>
      <c r="EP371" s="75"/>
      <c r="EQ371" s="75"/>
      <c r="ER371" s="75"/>
      <c r="ES371" s="75"/>
      <c r="ET371" s="75"/>
      <c r="EU371" s="75"/>
      <c r="EV371" s="75"/>
      <c r="EW371" s="75"/>
      <c r="EX371" s="75"/>
      <c r="EY371" s="75"/>
      <c r="EZ371" s="75"/>
      <c r="FA371" s="75"/>
      <c r="FB371" s="75"/>
      <c r="FC371" s="75"/>
      <c r="FD371" s="75"/>
      <c r="FE371" s="75"/>
      <c r="FF371" s="75"/>
      <c r="FG371" s="75"/>
      <c r="FH371" s="75"/>
      <c r="FI371" s="75"/>
      <c r="FJ371" s="75"/>
      <c r="FK371" s="75"/>
      <c r="FL371" s="75"/>
      <c r="FM371" s="75"/>
      <c r="FN371" s="75"/>
      <c r="FO371" s="75"/>
      <c r="FP371" s="75"/>
      <c r="FQ371" s="75"/>
      <c r="FR371" s="75"/>
      <c r="FS371" s="75"/>
      <c r="FT371" s="75"/>
      <c r="FU371" s="75"/>
      <c r="FV371" s="75"/>
      <c r="FW371" s="75"/>
      <c r="FX371" s="75"/>
      <c r="FY371" s="75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  <c r="HE371" s="75"/>
      <c r="HF371" s="75"/>
      <c r="HG371" s="75"/>
      <c r="HH371" s="75"/>
      <c r="HI371" s="75"/>
      <c r="HJ371" s="75"/>
      <c r="HK371" s="75"/>
      <c r="HL371" s="75"/>
      <c r="HM371" s="75"/>
      <c r="HN371" s="75"/>
      <c r="HO371" s="75"/>
      <c r="HP371" s="75"/>
      <c r="HQ371" s="75"/>
      <c r="HR371" s="75"/>
      <c r="HS371" s="75"/>
      <c r="HT371" s="75"/>
      <c r="HU371" s="75"/>
      <c r="HV371" s="75"/>
    </row>
    <row r="372" spans="1:230" s="76" customFormat="1" ht="12.75">
      <c r="A372" s="228"/>
      <c r="B372" s="89"/>
      <c r="C372" s="83" t="s">
        <v>11</v>
      </c>
      <c r="D372" s="66"/>
      <c r="E372" s="67"/>
      <c r="F372" s="140">
        <f t="shared" si="8"/>
        <v>0</v>
      </c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  <c r="CF372" s="75"/>
      <c r="CG372" s="75"/>
      <c r="CH372" s="75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75"/>
      <c r="EL372" s="75"/>
      <c r="EM372" s="75"/>
      <c r="EN372" s="75"/>
      <c r="EO372" s="75"/>
      <c r="EP372" s="75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  <c r="FS372" s="75"/>
      <c r="FT372" s="75"/>
      <c r="FU372" s="75"/>
      <c r="FV372" s="75"/>
      <c r="FW372" s="75"/>
      <c r="FX372" s="75"/>
      <c r="FY372" s="75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  <c r="HE372" s="75"/>
      <c r="HF372" s="75"/>
      <c r="HG372" s="75"/>
      <c r="HH372" s="75"/>
      <c r="HI372" s="75"/>
      <c r="HJ372" s="75"/>
      <c r="HK372" s="75"/>
      <c r="HL372" s="75"/>
      <c r="HM372" s="75"/>
      <c r="HN372" s="75"/>
      <c r="HO372" s="75"/>
      <c r="HP372" s="75"/>
      <c r="HQ372" s="75"/>
      <c r="HR372" s="75"/>
      <c r="HS372" s="75"/>
      <c r="HT372" s="75"/>
      <c r="HU372" s="75"/>
      <c r="HV372" s="75"/>
    </row>
    <row r="373" spans="1:230" s="76" customFormat="1" ht="12.75">
      <c r="A373" s="228"/>
      <c r="B373" s="89"/>
      <c r="C373" s="83" t="s">
        <v>11</v>
      </c>
      <c r="D373" s="66"/>
      <c r="E373" s="67"/>
      <c r="F373" s="140">
        <f t="shared" si="8"/>
        <v>0</v>
      </c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  <c r="CF373" s="75"/>
      <c r="CG373" s="75"/>
      <c r="CH373" s="75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  <c r="CZ373" s="75"/>
      <c r="DA373" s="75"/>
      <c r="DB373" s="75"/>
      <c r="DC373" s="75"/>
      <c r="DD373" s="75"/>
      <c r="DE373" s="75"/>
      <c r="DF373" s="75"/>
      <c r="DG373" s="75"/>
      <c r="DH373" s="75"/>
      <c r="DI373" s="75"/>
      <c r="DJ373" s="75"/>
      <c r="DK373" s="75"/>
      <c r="DL373" s="75"/>
      <c r="DM373" s="75"/>
      <c r="DN373" s="75"/>
      <c r="DO373" s="75"/>
      <c r="DP373" s="75"/>
      <c r="DQ373" s="75"/>
      <c r="DR373" s="75"/>
      <c r="DS373" s="75"/>
      <c r="DT373" s="75"/>
      <c r="DU373" s="75"/>
      <c r="DV373" s="75"/>
      <c r="DW373" s="75"/>
      <c r="DX373" s="75"/>
      <c r="DY373" s="75"/>
      <c r="DZ373" s="75"/>
      <c r="EA373" s="75"/>
      <c r="EB373" s="75"/>
      <c r="EC373" s="75"/>
      <c r="ED373" s="75"/>
      <c r="EE373" s="75"/>
      <c r="EF373" s="75"/>
      <c r="EG373" s="75"/>
      <c r="EH373" s="75"/>
      <c r="EI373" s="75"/>
      <c r="EJ373" s="75"/>
      <c r="EK373" s="75"/>
      <c r="EL373" s="75"/>
      <c r="EM373" s="75"/>
      <c r="EN373" s="75"/>
      <c r="EO373" s="75"/>
      <c r="EP373" s="75"/>
      <c r="EQ373" s="75"/>
      <c r="ER373" s="75"/>
      <c r="ES373" s="75"/>
      <c r="ET373" s="75"/>
      <c r="EU373" s="75"/>
      <c r="EV373" s="75"/>
      <c r="EW373" s="75"/>
      <c r="EX373" s="75"/>
      <c r="EY373" s="75"/>
      <c r="EZ373" s="75"/>
      <c r="FA373" s="75"/>
      <c r="FB373" s="75"/>
      <c r="FC373" s="75"/>
      <c r="FD373" s="75"/>
      <c r="FE373" s="75"/>
      <c r="FF373" s="75"/>
      <c r="FG373" s="75"/>
      <c r="FH373" s="75"/>
      <c r="FI373" s="75"/>
      <c r="FJ373" s="75"/>
      <c r="FK373" s="75"/>
      <c r="FL373" s="75"/>
      <c r="FM373" s="75"/>
      <c r="FN373" s="75"/>
      <c r="FO373" s="75"/>
      <c r="FP373" s="75"/>
      <c r="FQ373" s="75"/>
      <c r="FR373" s="75"/>
      <c r="FS373" s="75"/>
      <c r="FT373" s="75"/>
      <c r="FU373" s="75"/>
      <c r="FV373" s="75"/>
      <c r="FW373" s="75"/>
      <c r="FX373" s="75"/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  <c r="HE373" s="75"/>
      <c r="HF373" s="75"/>
      <c r="HG373" s="75"/>
      <c r="HH373" s="75"/>
      <c r="HI373" s="75"/>
      <c r="HJ373" s="75"/>
      <c r="HK373" s="75"/>
      <c r="HL373" s="75"/>
      <c r="HM373" s="75"/>
      <c r="HN373" s="75"/>
      <c r="HO373" s="75"/>
      <c r="HP373" s="75"/>
      <c r="HQ373" s="75"/>
      <c r="HR373" s="75"/>
      <c r="HS373" s="75"/>
      <c r="HT373" s="75"/>
      <c r="HU373" s="75"/>
      <c r="HV373" s="75"/>
    </row>
    <row r="374" spans="1:230" s="76" customFormat="1" ht="12.75">
      <c r="A374" s="228"/>
      <c r="B374" s="89"/>
      <c r="C374" s="88"/>
      <c r="D374" s="94"/>
      <c r="E374" s="78"/>
      <c r="F374" s="229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  <c r="CE374" s="75"/>
      <c r="CF374" s="75"/>
      <c r="CG374" s="75"/>
      <c r="CH374" s="75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5"/>
      <c r="CT374" s="75"/>
      <c r="CU374" s="75"/>
      <c r="CV374" s="75"/>
      <c r="CW374" s="75"/>
      <c r="CX374" s="75"/>
      <c r="CY374" s="75"/>
      <c r="CZ374" s="75"/>
      <c r="DA374" s="75"/>
      <c r="DB374" s="75"/>
      <c r="DC374" s="75"/>
      <c r="DD374" s="75"/>
      <c r="DE374" s="75"/>
      <c r="DF374" s="75"/>
      <c r="DG374" s="75"/>
      <c r="DH374" s="75"/>
      <c r="DI374" s="75"/>
      <c r="DJ374" s="75"/>
      <c r="DK374" s="75"/>
      <c r="DL374" s="75"/>
      <c r="DM374" s="75"/>
      <c r="DN374" s="75"/>
      <c r="DO374" s="75"/>
      <c r="DP374" s="75"/>
      <c r="DQ374" s="75"/>
      <c r="DR374" s="75"/>
      <c r="DS374" s="75"/>
      <c r="DT374" s="75"/>
      <c r="DU374" s="75"/>
      <c r="DV374" s="75"/>
      <c r="DW374" s="75"/>
      <c r="DX374" s="75"/>
      <c r="DY374" s="75"/>
      <c r="DZ374" s="75"/>
      <c r="EA374" s="75"/>
      <c r="EB374" s="75"/>
      <c r="EC374" s="75"/>
      <c r="ED374" s="75"/>
      <c r="EE374" s="75"/>
      <c r="EF374" s="75"/>
      <c r="EG374" s="75"/>
      <c r="EH374" s="75"/>
      <c r="EI374" s="75"/>
      <c r="EJ374" s="75"/>
      <c r="EK374" s="75"/>
      <c r="EL374" s="75"/>
      <c r="EM374" s="75"/>
      <c r="EN374" s="75"/>
      <c r="EO374" s="75"/>
      <c r="EP374" s="75"/>
      <c r="EQ374" s="75"/>
      <c r="ER374" s="75"/>
      <c r="ES374" s="75"/>
      <c r="ET374" s="75"/>
      <c r="EU374" s="75"/>
      <c r="EV374" s="75"/>
      <c r="EW374" s="75"/>
      <c r="EX374" s="75"/>
      <c r="EY374" s="75"/>
      <c r="EZ374" s="75"/>
      <c r="FA374" s="75"/>
      <c r="FB374" s="75"/>
      <c r="FC374" s="75"/>
      <c r="FD374" s="75"/>
      <c r="FE374" s="75"/>
      <c r="FF374" s="75"/>
      <c r="FG374" s="75"/>
      <c r="FH374" s="75"/>
      <c r="FI374" s="75"/>
      <c r="FJ374" s="75"/>
      <c r="FK374" s="75"/>
      <c r="FL374" s="75"/>
      <c r="FM374" s="75"/>
      <c r="FN374" s="75"/>
      <c r="FO374" s="75"/>
      <c r="FP374" s="75"/>
      <c r="FQ374" s="75"/>
      <c r="FR374" s="75"/>
      <c r="FS374" s="75"/>
      <c r="FT374" s="75"/>
      <c r="FU374" s="75"/>
      <c r="FV374" s="75"/>
      <c r="FW374" s="75"/>
      <c r="FX374" s="75"/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  <c r="HE374" s="75"/>
      <c r="HF374" s="75"/>
      <c r="HG374" s="75"/>
      <c r="HH374" s="75"/>
      <c r="HI374" s="75"/>
      <c r="HJ374" s="75"/>
      <c r="HK374" s="75"/>
      <c r="HL374" s="75"/>
      <c r="HM374" s="75"/>
      <c r="HN374" s="75"/>
      <c r="HO374" s="75"/>
      <c r="HP374" s="75"/>
      <c r="HQ374" s="75"/>
      <c r="HR374" s="75"/>
      <c r="HS374" s="75"/>
      <c r="HT374" s="75"/>
      <c r="HU374" s="75"/>
      <c r="HV374" s="75"/>
    </row>
    <row r="375" spans="1:230" s="76" customFormat="1" ht="12.75">
      <c r="A375" s="228"/>
      <c r="B375" s="89"/>
      <c r="C375" s="80" t="s">
        <v>352</v>
      </c>
      <c r="D375" s="145">
        <f>SUM(D364:D373)</f>
        <v>0</v>
      </c>
      <c r="E375" s="78" t="s">
        <v>357</v>
      </c>
      <c r="F375" s="146">
        <f>SUM(F364:F373)</f>
        <v>0</v>
      </c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  <c r="CF375" s="75"/>
      <c r="CG375" s="75"/>
      <c r="CH375" s="75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  <c r="DL375" s="75"/>
      <c r="DM375" s="75"/>
      <c r="DN375" s="75"/>
      <c r="DO375" s="75"/>
      <c r="DP375" s="75"/>
      <c r="DQ375" s="75"/>
      <c r="DR375" s="75"/>
      <c r="DS375" s="75"/>
      <c r="DT375" s="75"/>
      <c r="DU375" s="75"/>
      <c r="DV375" s="75"/>
      <c r="DW375" s="75"/>
      <c r="DX375" s="75"/>
      <c r="DY375" s="75"/>
      <c r="DZ375" s="75"/>
      <c r="EA375" s="75"/>
      <c r="EB375" s="75"/>
      <c r="EC375" s="75"/>
      <c r="ED375" s="75"/>
      <c r="EE375" s="75"/>
      <c r="EF375" s="75"/>
      <c r="EG375" s="75"/>
      <c r="EH375" s="75"/>
      <c r="EI375" s="75"/>
      <c r="EJ375" s="75"/>
      <c r="EK375" s="75"/>
      <c r="EL375" s="75"/>
      <c r="EM375" s="75"/>
      <c r="EN375" s="75"/>
      <c r="EO375" s="75"/>
      <c r="EP375" s="75"/>
      <c r="EQ375" s="75"/>
      <c r="ER375" s="75"/>
      <c r="ES375" s="75"/>
      <c r="ET375" s="75"/>
      <c r="EU375" s="75"/>
      <c r="EV375" s="75"/>
      <c r="EW375" s="75"/>
      <c r="EX375" s="75"/>
      <c r="EY375" s="75"/>
      <c r="EZ375" s="75"/>
      <c r="FA375" s="75"/>
      <c r="FB375" s="75"/>
      <c r="FC375" s="75"/>
      <c r="FD375" s="75"/>
      <c r="FE375" s="75"/>
      <c r="FF375" s="75"/>
      <c r="FG375" s="75"/>
      <c r="FH375" s="75"/>
      <c r="FI375" s="75"/>
      <c r="FJ375" s="75"/>
      <c r="FK375" s="75"/>
      <c r="FL375" s="75"/>
      <c r="FM375" s="75"/>
      <c r="FN375" s="75"/>
      <c r="FO375" s="75"/>
      <c r="FP375" s="75"/>
      <c r="FQ375" s="75"/>
      <c r="FR375" s="75"/>
      <c r="FS375" s="75"/>
      <c r="FT375" s="75"/>
      <c r="FU375" s="75"/>
      <c r="FV375" s="75"/>
      <c r="FW375" s="75"/>
      <c r="FX375" s="75"/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  <c r="HE375" s="75"/>
      <c r="HF375" s="75"/>
      <c r="HG375" s="75"/>
      <c r="HH375" s="75"/>
      <c r="HI375" s="75"/>
      <c r="HJ375" s="75"/>
      <c r="HK375" s="75"/>
      <c r="HL375" s="75"/>
      <c r="HM375" s="75"/>
      <c r="HN375" s="75"/>
      <c r="HO375" s="75"/>
      <c r="HP375" s="75"/>
      <c r="HQ375" s="75"/>
      <c r="HR375" s="75"/>
      <c r="HS375" s="75"/>
      <c r="HT375" s="75"/>
      <c r="HU375" s="75"/>
      <c r="HV375" s="75"/>
    </row>
    <row r="376" spans="1:230" s="76" customFormat="1" ht="12.75">
      <c r="A376" s="228"/>
      <c r="B376" s="95"/>
      <c r="C376" s="88"/>
      <c r="D376" s="94"/>
      <c r="E376" s="78"/>
      <c r="F376" s="229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  <c r="CF376" s="75"/>
      <c r="CG376" s="75"/>
      <c r="CH376" s="75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5"/>
      <c r="DB376" s="75"/>
      <c r="DC376" s="75"/>
      <c r="DD376" s="75"/>
      <c r="DE376" s="75"/>
      <c r="DF376" s="75"/>
      <c r="DG376" s="75"/>
      <c r="DH376" s="75"/>
      <c r="DI376" s="75"/>
      <c r="DJ376" s="75"/>
      <c r="DK376" s="75"/>
      <c r="DL376" s="75"/>
      <c r="DM376" s="75"/>
      <c r="DN376" s="75"/>
      <c r="DO376" s="75"/>
      <c r="DP376" s="75"/>
      <c r="DQ376" s="75"/>
      <c r="DR376" s="75"/>
      <c r="DS376" s="75"/>
      <c r="DT376" s="75"/>
      <c r="DU376" s="75"/>
      <c r="DV376" s="75"/>
      <c r="DW376" s="75"/>
      <c r="DX376" s="75"/>
      <c r="DY376" s="75"/>
      <c r="DZ376" s="75"/>
      <c r="EA376" s="75"/>
      <c r="EB376" s="75"/>
      <c r="EC376" s="75"/>
      <c r="ED376" s="75"/>
      <c r="EE376" s="75"/>
      <c r="EF376" s="75"/>
      <c r="EG376" s="75"/>
      <c r="EH376" s="75"/>
      <c r="EI376" s="75"/>
      <c r="EJ376" s="75"/>
      <c r="EK376" s="75"/>
      <c r="EL376" s="75"/>
      <c r="EM376" s="75"/>
      <c r="EN376" s="75"/>
      <c r="EO376" s="75"/>
      <c r="EP376" s="75"/>
      <c r="EQ376" s="75"/>
      <c r="ER376" s="75"/>
      <c r="ES376" s="75"/>
      <c r="ET376" s="75"/>
      <c r="EU376" s="75"/>
      <c r="EV376" s="75"/>
      <c r="EW376" s="75"/>
      <c r="EX376" s="75"/>
      <c r="EY376" s="75"/>
      <c r="EZ376" s="75"/>
      <c r="FA376" s="75"/>
      <c r="FB376" s="75"/>
      <c r="FC376" s="75"/>
      <c r="FD376" s="75"/>
      <c r="FE376" s="75"/>
      <c r="FF376" s="75"/>
      <c r="FG376" s="75"/>
      <c r="FH376" s="75"/>
      <c r="FI376" s="75"/>
      <c r="FJ376" s="75"/>
      <c r="FK376" s="75"/>
      <c r="FL376" s="75"/>
      <c r="FM376" s="75"/>
      <c r="FN376" s="75"/>
      <c r="FO376" s="75"/>
      <c r="FP376" s="75"/>
      <c r="FQ376" s="75"/>
      <c r="FR376" s="75"/>
      <c r="FS376" s="75"/>
      <c r="FT376" s="75"/>
      <c r="FU376" s="75"/>
      <c r="FV376" s="75"/>
      <c r="FW376" s="75"/>
      <c r="FX376" s="75"/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  <c r="HE376" s="75"/>
      <c r="HF376" s="75"/>
      <c r="HG376" s="75"/>
      <c r="HH376" s="75"/>
      <c r="HI376" s="75"/>
      <c r="HJ376" s="75"/>
      <c r="HK376" s="75"/>
      <c r="HL376" s="75"/>
      <c r="HM376" s="75"/>
      <c r="HN376" s="75"/>
      <c r="HO376" s="75"/>
      <c r="HP376" s="75"/>
      <c r="HQ376" s="75"/>
      <c r="HR376" s="75"/>
      <c r="HS376" s="75"/>
      <c r="HT376" s="75"/>
      <c r="HU376" s="75"/>
      <c r="HV376" s="75"/>
    </row>
    <row r="377" spans="1:230" s="76" customFormat="1" ht="12.75">
      <c r="A377" s="228"/>
      <c r="B377" s="88" t="s">
        <v>12</v>
      </c>
      <c r="C377" s="96" t="s">
        <v>13</v>
      </c>
      <c r="D377" s="97"/>
      <c r="E377" s="78"/>
      <c r="F377" s="230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  <c r="CF377" s="75"/>
      <c r="CG377" s="75"/>
      <c r="CH377" s="75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  <c r="CZ377" s="75"/>
      <c r="DA377" s="75"/>
      <c r="DB377" s="75"/>
      <c r="DC377" s="75"/>
      <c r="DD377" s="75"/>
      <c r="DE377" s="75"/>
      <c r="DF377" s="75"/>
      <c r="DG377" s="75"/>
      <c r="DH377" s="75"/>
      <c r="DI377" s="75"/>
      <c r="DJ377" s="75"/>
      <c r="DK377" s="75"/>
      <c r="DL377" s="75"/>
      <c r="DM377" s="75"/>
      <c r="DN377" s="75"/>
      <c r="DO377" s="75"/>
      <c r="DP377" s="75"/>
      <c r="DQ377" s="75"/>
      <c r="DR377" s="75"/>
      <c r="DS377" s="75"/>
      <c r="DT377" s="75"/>
      <c r="DU377" s="75"/>
      <c r="DV377" s="75"/>
      <c r="DW377" s="75"/>
      <c r="DX377" s="75"/>
      <c r="DY377" s="75"/>
      <c r="DZ377" s="75"/>
      <c r="EA377" s="75"/>
      <c r="EB377" s="75"/>
      <c r="EC377" s="75"/>
      <c r="ED377" s="75"/>
      <c r="EE377" s="75"/>
      <c r="EF377" s="75"/>
      <c r="EG377" s="75"/>
      <c r="EH377" s="75"/>
      <c r="EI377" s="75"/>
      <c r="EJ377" s="75"/>
      <c r="EK377" s="75"/>
      <c r="EL377" s="75"/>
      <c r="EM377" s="75"/>
      <c r="EN377" s="75"/>
      <c r="EO377" s="75"/>
      <c r="EP377" s="75"/>
      <c r="EQ377" s="75"/>
      <c r="ER377" s="75"/>
      <c r="ES377" s="75"/>
      <c r="ET377" s="75"/>
      <c r="EU377" s="75"/>
      <c r="EV377" s="75"/>
      <c r="EW377" s="75"/>
      <c r="EX377" s="75"/>
      <c r="EY377" s="75"/>
      <c r="EZ377" s="75"/>
      <c r="FA377" s="75"/>
      <c r="FB377" s="75"/>
      <c r="FC377" s="75"/>
      <c r="FD377" s="75"/>
      <c r="FE377" s="75"/>
      <c r="FF377" s="75"/>
      <c r="FG377" s="75"/>
      <c r="FH377" s="75"/>
      <c r="FI377" s="75"/>
      <c r="FJ377" s="75"/>
      <c r="FK377" s="75"/>
      <c r="FL377" s="75"/>
      <c r="FM377" s="75"/>
      <c r="FN377" s="75"/>
      <c r="FO377" s="75"/>
      <c r="FP377" s="75"/>
      <c r="FQ377" s="75"/>
      <c r="FR377" s="75"/>
      <c r="FS377" s="75"/>
      <c r="FT377" s="75"/>
      <c r="FU377" s="75"/>
      <c r="FV377" s="75"/>
      <c r="FW377" s="75"/>
      <c r="FX377" s="75"/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  <c r="HE377" s="75"/>
      <c r="HF377" s="75"/>
      <c r="HG377" s="75"/>
      <c r="HH377" s="75"/>
      <c r="HI377" s="75"/>
      <c r="HJ377" s="75"/>
      <c r="HK377" s="75"/>
      <c r="HL377" s="75"/>
      <c r="HM377" s="75"/>
      <c r="HN377" s="75"/>
      <c r="HO377" s="75"/>
      <c r="HP377" s="75"/>
      <c r="HQ377" s="75"/>
      <c r="HR377" s="75"/>
      <c r="HS377" s="75"/>
      <c r="HT377" s="75"/>
      <c r="HU377" s="75"/>
      <c r="HV377" s="75"/>
    </row>
    <row r="378" spans="1:230" s="76" customFormat="1" ht="18" customHeight="1">
      <c r="A378" s="228"/>
      <c r="B378" s="88"/>
      <c r="C378" s="277" t="s">
        <v>412</v>
      </c>
      <c r="D378" s="278"/>
      <c r="E378" s="104" t="s">
        <v>472</v>
      </c>
      <c r="F378" s="141" t="e">
        <f>F375*E378</f>
        <v>#VALUE!</v>
      </c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  <c r="CE378" s="75"/>
      <c r="CF378" s="75"/>
      <c r="CG378" s="75"/>
      <c r="CH378" s="75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  <c r="CZ378" s="75"/>
      <c r="DA378" s="75"/>
      <c r="DB378" s="75"/>
      <c r="DC378" s="75"/>
      <c r="DD378" s="75"/>
      <c r="DE378" s="75"/>
      <c r="DF378" s="75"/>
      <c r="DG378" s="75"/>
      <c r="DH378" s="75"/>
      <c r="DI378" s="75"/>
      <c r="DJ378" s="75"/>
      <c r="DK378" s="75"/>
      <c r="DL378" s="75"/>
      <c r="DM378" s="75"/>
      <c r="DN378" s="75"/>
      <c r="DO378" s="75"/>
      <c r="DP378" s="75"/>
      <c r="DQ378" s="75"/>
      <c r="DR378" s="75"/>
      <c r="DS378" s="75"/>
      <c r="DT378" s="75"/>
      <c r="DU378" s="75"/>
      <c r="DV378" s="75"/>
      <c r="DW378" s="75"/>
      <c r="DX378" s="75"/>
      <c r="DY378" s="75"/>
      <c r="DZ378" s="75"/>
      <c r="EA378" s="75"/>
      <c r="EB378" s="75"/>
      <c r="EC378" s="75"/>
      <c r="ED378" s="75"/>
      <c r="EE378" s="75"/>
      <c r="EF378" s="75"/>
      <c r="EG378" s="75"/>
      <c r="EH378" s="75"/>
      <c r="EI378" s="75"/>
      <c r="EJ378" s="75"/>
      <c r="EK378" s="75"/>
      <c r="EL378" s="75"/>
      <c r="EM378" s="75"/>
      <c r="EN378" s="75"/>
      <c r="EO378" s="75"/>
      <c r="EP378" s="75"/>
      <c r="EQ378" s="75"/>
      <c r="ER378" s="75"/>
      <c r="ES378" s="75"/>
      <c r="ET378" s="75"/>
      <c r="EU378" s="75"/>
      <c r="EV378" s="75"/>
      <c r="EW378" s="75"/>
      <c r="EX378" s="75"/>
      <c r="EY378" s="75"/>
      <c r="EZ378" s="75"/>
      <c r="FA378" s="75"/>
      <c r="FB378" s="75"/>
      <c r="FC378" s="75"/>
      <c r="FD378" s="75"/>
      <c r="FE378" s="75"/>
      <c r="FF378" s="75"/>
      <c r="FG378" s="75"/>
      <c r="FH378" s="75"/>
      <c r="FI378" s="75"/>
      <c r="FJ378" s="75"/>
      <c r="FK378" s="75"/>
      <c r="FL378" s="75"/>
      <c r="FM378" s="75"/>
      <c r="FN378" s="75"/>
      <c r="FO378" s="75"/>
      <c r="FP378" s="75"/>
      <c r="FQ378" s="75"/>
      <c r="FR378" s="75"/>
      <c r="FS378" s="75"/>
      <c r="FT378" s="75"/>
      <c r="FU378" s="75"/>
      <c r="FV378" s="75"/>
      <c r="FW378" s="75"/>
      <c r="FX378" s="75"/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  <c r="HE378" s="75"/>
      <c r="HF378" s="75"/>
      <c r="HG378" s="75"/>
      <c r="HH378" s="75"/>
      <c r="HI378" s="75"/>
      <c r="HJ378" s="75"/>
      <c r="HK378" s="75"/>
      <c r="HL378" s="75"/>
      <c r="HM378" s="75"/>
      <c r="HN378" s="75"/>
      <c r="HO378" s="75"/>
      <c r="HP378" s="75"/>
      <c r="HQ378" s="75"/>
      <c r="HR378" s="75"/>
      <c r="HS378" s="75"/>
      <c r="HT378" s="75"/>
      <c r="HU378" s="75"/>
      <c r="HV378" s="75"/>
    </row>
    <row r="379" spans="1:230" s="76" customFormat="1" ht="18" customHeight="1">
      <c r="A379" s="228"/>
      <c r="B379" s="88"/>
      <c r="C379" s="277" t="s">
        <v>413</v>
      </c>
      <c r="D379" s="278"/>
      <c r="E379" s="142" t="e">
        <f>+F379/D375</f>
        <v>#VALUE!</v>
      </c>
      <c r="F379" s="116" t="s">
        <v>474</v>
      </c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  <c r="CE379" s="75"/>
      <c r="CF379" s="75"/>
      <c r="CG379" s="75"/>
      <c r="CH379" s="75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  <c r="CZ379" s="75"/>
      <c r="DA379" s="75"/>
      <c r="DB379" s="75"/>
      <c r="DC379" s="75"/>
      <c r="DD379" s="75"/>
      <c r="DE379" s="75"/>
      <c r="DF379" s="75"/>
      <c r="DG379" s="75"/>
      <c r="DH379" s="75"/>
      <c r="DI379" s="75"/>
      <c r="DJ379" s="75"/>
      <c r="DK379" s="75"/>
      <c r="DL379" s="75"/>
      <c r="DM379" s="75"/>
      <c r="DN379" s="75"/>
      <c r="DO379" s="75"/>
      <c r="DP379" s="75"/>
      <c r="DQ379" s="75"/>
      <c r="DR379" s="75"/>
      <c r="DS379" s="75"/>
      <c r="DT379" s="75"/>
      <c r="DU379" s="75"/>
      <c r="DV379" s="75"/>
      <c r="DW379" s="75"/>
      <c r="DX379" s="75"/>
      <c r="DY379" s="75"/>
      <c r="DZ379" s="75"/>
      <c r="EA379" s="75"/>
      <c r="EB379" s="75"/>
      <c r="EC379" s="75"/>
      <c r="ED379" s="75"/>
      <c r="EE379" s="75"/>
      <c r="EF379" s="75"/>
      <c r="EG379" s="75"/>
      <c r="EH379" s="75"/>
      <c r="EI379" s="75"/>
      <c r="EJ379" s="75"/>
      <c r="EK379" s="75"/>
      <c r="EL379" s="75"/>
      <c r="EM379" s="75"/>
      <c r="EN379" s="75"/>
      <c r="EO379" s="75"/>
      <c r="EP379" s="75"/>
      <c r="EQ379" s="75"/>
      <c r="ER379" s="75"/>
      <c r="ES379" s="75"/>
      <c r="ET379" s="75"/>
      <c r="EU379" s="75"/>
      <c r="EV379" s="75"/>
      <c r="EW379" s="75"/>
      <c r="EX379" s="75"/>
      <c r="EY379" s="75"/>
      <c r="EZ379" s="75"/>
      <c r="FA379" s="75"/>
      <c r="FB379" s="75"/>
      <c r="FC379" s="75"/>
      <c r="FD379" s="75"/>
      <c r="FE379" s="75"/>
      <c r="FF379" s="75"/>
      <c r="FG379" s="75"/>
      <c r="FH379" s="75"/>
      <c r="FI379" s="75"/>
      <c r="FJ379" s="75"/>
      <c r="FK379" s="75"/>
      <c r="FL379" s="75"/>
      <c r="FM379" s="75"/>
      <c r="FN379" s="75"/>
      <c r="FO379" s="75"/>
      <c r="FP379" s="75"/>
      <c r="FQ379" s="75"/>
      <c r="FR379" s="75"/>
      <c r="FS379" s="75"/>
      <c r="FT379" s="75"/>
      <c r="FU379" s="75"/>
      <c r="FV379" s="75"/>
      <c r="FW379" s="75"/>
      <c r="FX379" s="75"/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  <c r="HE379" s="75"/>
      <c r="HF379" s="75"/>
      <c r="HG379" s="75"/>
      <c r="HH379" s="75"/>
      <c r="HI379" s="75"/>
      <c r="HJ379" s="75"/>
      <c r="HK379" s="75"/>
      <c r="HL379" s="75"/>
      <c r="HM379" s="75"/>
      <c r="HN379" s="75"/>
      <c r="HO379" s="75"/>
      <c r="HP379" s="75"/>
      <c r="HQ379" s="75"/>
      <c r="HR379" s="75"/>
      <c r="HS379" s="75"/>
      <c r="HT379" s="75"/>
      <c r="HU379" s="75"/>
      <c r="HV379" s="75"/>
    </row>
    <row r="380" spans="1:230" s="76" customFormat="1" ht="12.75">
      <c r="A380" s="228"/>
      <c r="B380" s="88"/>
      <c r="C380" s="96"/>
      <c r="D380" s="97"/>
      <c r="E380" s="78"/>
      <c r="F380" s="230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  <c r="CF380" s="75"/>
      <c r="CG380" s="75"/>
      <c r="CH380" s="75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  <c r="DL380" s="75"/>
      <c r="DM380" s="75"/>
      <c r="DN380" s="75"/>
      <c r="DO380" s="75"/>
      <c r="DP380" s="75"/>
      <c r="DQ380" s="75"/>
      <c r="DR380" s="75"/>
      <c r="DS380" s="75"/>
      <c r="DT380" s="75"/>
      <c r="DU380" s="75"/>
      <c r="DV380" s="75"/>
      <c r="DW380" s="75"/>
      <c r="DX380" s="75"/>
      <c r="DY380" s="75"/>
      <c r="DZ380" s="75"/>
      <c r="EA380" s="75"/>
      <c r="EB380" s="75"/>
      <c r="EC380" s="75"/>
      <c r="ED380" s="75"/>
      <c r="EE380" s="75"/>
      <c r="EF380" s="75"/>
      <c r="EG380" s="75"/>
      <c r="EH380" s="75"/>
      <c r="EI380" s="75"/>
      <c r="EJ380" s="75"/>
      <c r="EK380" s="75"/>
      <c r="EL380" s="75"/>
      <c r="EM380" s="75"/>
      <c r="EN380" s="75"/>
      <c r="EO380" s="75"/>
      <c r="EP380" s="75"/>
      <c r="EQ380" s="75"/>
      <c r="ER380" s="75"/>
      <c r="ES380" s="75"/>
      <c r="ET380" s="75"/>
      <c r="EU380" s="75"/>
      <c r="EV380" s="75"/>
      <c r="EW380" s="75"/>
      <c r="EX380" s="75"/>
      <c r="EY380" s="75"/>
      <c r="EZ380" s="75"/>
      <c r="FA380" s="75"/>
      <c r="FB380" s="75"/>
      <c r="FC380" s="75"/>
      <c r="FD380" s="75"/>
      <c r="FE380" s="75"/>
      <c r="FF380" s="75"/>
      <c r="FG380" s="75"/>
      <c r="FH380" s="75"/>
      <c r="FI380" s="75"/>
      <c r="FJ380" s="75"/>
      <c r="FK380" s="75"/>
      <c r="FL380" s="75"/>
      <c r="FM380" s="75"/>
      <c r="FN380" s="75"/>
      <c r="FO380" s="75"/>
      <c r="FP380" s="75"/>
      <c r="FQ380" s="75"/>
      <c r="FR380" s="75"/>
      <c r="FS380" s="75"/>
      <c r="FT380" s="75"/>
      <c r="FU380" s="75"/>
      <c r="FV380" s="75"/>
      <c r="FW380" s="75"/>
      <c r="FX380" s="75"/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  <c r="HE380" s="75"/>
      <c r="HF380" s="75"/>
      <c r="HG380" s="75"/>
      <c r="HH380" s="75"/>
      <c r="HI380" s="75"/>
      <c r="HJ380" s="75"/>
      <c r="HK380" s="75"/>
      <c r="HL380" s="75"/>
      <c r="HM380" s="75"/>
      <c r="HN380" s="75"/>
      <c r="HO380" s="75"/>
      <c r="HP380" s="75"/>
      <c r="HQ380" s="75"/>
      <c r="HR380" s="75"/>
      <c r="HS380" s="75"/>
      <c r="HT380" s="75"/>
      <c r="HU380" s="75"/>
      <c r="HV380" s="75"/>
    </row>
    <row r="381" spans="1:230" s="76" customFormat="1" ht="12.75">
      <c r="A381" s="228"/>
      <c r="B381" s="88"/>
      <c r="C381" s="70" t="s">
        <v>156</v>
      </c>
      <c r="D381" s="98"/>
      <c r="E381" s="89"/>
      <c r="F381" s="143" t="e">
        <f>+F379+F378</f>
        <v>#VALUE!</v>
      </c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  <c r="CF381" s="75"/>
      <c r="CG381" s="75"/>
      <c r="CH381" s="75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75"/>
      <c r="EL381" s="75"/>
      <c r="EM381" s="75"/>
      <c r="EN381" s="75"/>
      <c r="EO381" s="75"/>
      <c r="EP381" s="75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  <c r="FS381" s="75"/>
      <c r="FT381" s="75"/>
      <c r="FU381" s="75"/>
      <c r="FV381" s="75"/>
      <c r="FW381" s="75"/>
      <c r="FX381" s="75"/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  <c r="HE381" s="75"/>
      <c r="HF381" s="75"/>
      <c r="HG381" s="75"/>
      <c r="HH381" s="75"/>
      <c r="HI381" s="75"/>
      <c r="HJ381" s="75"/>
      <c r="HK381" s="75"/>
      <c r="HL381" s="75"/>
      <c r="HM381" s="75"/>
      <c r="HN381" s="75"/>
      <c r="HO381" s="75"/>
      <c r="HP381" s="75"/>
      <c r="HQ381" s="75"/>
      <c r="HR381" s="75"/>
      <c r="HS381" s="75"/>
      <c r="HT381" s="75"/>
      <c r="HU381" s="75"/>
      <c r="HV381" s="75"/>
    </row>
    <row r="382" spans="1:230" s="76" customFormat="1" ht="12.75">
      <c r="A382" s="228"/>
      <c r="B382" s="95"/>
      <c r="C382" s="70"/>
      <c r="D382" s="94"/>
      <c r="E382" s="89"/>
      <c r="F382" s="230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  <c r="CF382" s="75"/>
      <c r="CG382" s="75"/>
      <c r="CH382" s="75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5"/>
      <c r="DB382" s="75"/>
      <c r="DC382" s="75"/>
      <c r="DD382" s="75"/>
      <c r="DE382" s="75"/>
      <c r="DF382" s="75"/>
      <c r="DG382" s="75"/>
      <c r="DH382" s="75"/>
      <c r="DI382" s="75"/>
      <c r="DJ382" s="75"/>
      <c r="DK382" s="75"/>
      <c r="DL382" s="75"/>
      <c r="DM382" s="75"/>
      <c r="DN382" s="75"/>
      <c r="DO382" s="75"/>
      <c r="DP382" s="75"/>
      <c r="DQ382" s="75"/>
      <c r="DR382" s="75"/>
      <c r="DS382" s="75"/>
      <c r="DT382" s="75"/>
      <c r="DU382" s="75"/>
      <c r="DV382" s="75"/>
      <c r="DW382" s="75"/>
      <c r="DX382" s="75"/>
      <c r="DY382" s="75"/>
      <c r="DZ382" s="75"/>
      <c r="EA382" s="75"/>
      <c r="EB382" s="75"/>
      <c r="EC382" s="75"/>
      <c r="ED382" s="75"/>
      <c r="EE382" s="75"/>
      <c r="EF382" s="75"/>
      <c r="EG382" s="75"/>
      <c r="EH382" s="75"/>
      <c r="EI382" s="75"/>
      <c r="EJ382" s="75"/>
      <c r="EK382" s="75"/>
      <c r="EL382" s="75"/>
      <c r="EM382" s="75"/>
      <c r="EN382" s="75"/>
      <c r="EO382" s="75"/>
      <c r="EP382" s="75"/>
      <c r="EQ382" s="75"/>
      <c r="ER382" s="75"/>
      <c r="ES382" s="75"/>
      <c r="ET382" s="75"/>
      <c r="EU382" s="75"/>
      <c r="EV382" s="75"/>
      <c r="EW382" s="75"/>
      <c r="EX382" s="75"/>
      <c r="EY382" s="75"/>
      <c r="EZ382" s="75"/>
      <c r="FA382" s="75"/>
      <c r="FB382" s="75"/>
      <c r="FC382" s="75"/>
      <c r="FD382" s="75"/>
      <c r="FE382" s="75"/>
      <c r="FF382" s="75"/>
      <c r="FG382" s="75"/>
      <c r="FH382" s="75"/>
      <c r="FI382" s="75"/>
      <c r="FJ382" s="75"/>
      <c r="FK382" s="75"/>
      <c r="FL382" s="75"/>
      <c r="FM382" s="75"/>
      <c r="FN382" s="75"/>
      <c r="FO382" s="75"/>
      <c r="FP382" s="75"/>
      <c r="FQ382" s="75"/>
      <c r="FR382" s="75"/>
      <c r="FS382" s="75"/>
      <c r="FT382" s="75"/>
      <c r="FU382" s="75"/>
      <c r="FV382" s="75"/>
      <c r="FW382" s="75"/>
      <c r="FX382" s="75"/>
      <c r="FY382" s="75"/>
      <c r="FZ382" s="75"/>
      <c r="GA382" s="75"/>
      <c r="GB382" s="75"/>
      <c r="GC382" s="75"/>
      <c r="GD382" s="75"/>
      <c r="GE382" s="75"/>
      <c r="GF382" s="75"/>
      <c r="GG382" s="75"/>
      <c r="GH382" s="75"/>
      <c r="GI382" s="75"/>
      <c r="GJ382" s="75"/>
      <c r="GK382" s="75"/>
      <c r="GL382" s="75"/>
      <c r="GM382" s="75"/>
      <c r="GN382" s="75"/>
      <c r="GO382" s="75"/>
      <c r="GP382" s="75"/>
      <c r="GQ382" s="75"/>
      <c r="GR382" s="75"/>
      <c r="GS382" s="75"/>
      <c r="GT382" s="75"/>
      <c r="GU382" s="75"/>
      <c r="GV382" s="75"/>
      <c r="GW382" s="75"/>
      <c r="GX382" s="75"/>
      <c r="GY382" s="75"/>
      <c r="GZ382" s="75"/>
      <c r="HA382" s="75"/>
      <c r="HB382" s="75"/>
      <c r="HC382" s="75"/>
      <c r="HD382" s="75"/>
      <c r="HE382" s="75"/>
      <c r="HF382" s="75"/>
      <c r="HG382" s="75"/>
      <c r="HH382" s="75"/>
      <c r="HI382" s="75"/>
      <c r="HJ382" s="75"/>
      <c r="HK382" s="75"/>
      <c r="HL382" s="75"/>
      <c r="HM382" s="75"/>
      <c r="HN382" s="75"/>
      <c r="HO382" s="75"/>
      <c r="HP382" s="75"/>
      <c r="HQ382" s="75"/>
      <c r="HR382" s="75"/>
      <c r="HS382" s="75"/>
      <c r="HT382" s="75"/>
      <c r="HU382" s="75"/>
      <c r="HV382" s="75"/>
    </row>
    <row r="383" spans="1:230" s="76" customFormat="1" ht="12.75">
      <c r="A383" s="228"/>
      <c r="B383" s="88" t="s">
        <v>14</v>
      </c>
      <c r="C383" s="96" t="s">
        <v>15</v>
      </c>
      <c r="D383" s="99"/>
      <c r="E383" s="78"/>
      <c r="F383" s="229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  <c r="CC383" s="75"/>
      <c r="CD383" s="75"/>
      <c r="CE383" s="75"/>
      <c r="CF383" s="75"/>
      <c r="CG383" s="75"/>
      <c r="CH383" s="75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5"/>
      <c r="CT383" s="75"/>
      <c r="CU383" s="75"/>
      <c r="CV383" s="75"/>
      <c r="CW383" s="75"/>
      <c r="CX383" s="75"/>
      <c r="CY383" s="75"/>
      <c r="CZ383" s="75"/>
      <c r="DA383" s="75"/>
      <c r="DB383" s="75"/>
      <c r="DC383" s="75"/>
      <c r="DD383" s="75"/>
      <c r="DE383" s="75"/>
      <c r="DF383" s="75"/>
      <c r="DG383" s="75"/>
      <c r="DH383" s="75"/>
      <c r="DI383" s="75"/>
      <c r="DJ383" s="75"/>
      <c r="DK383" s="75"/>
      <c r="DL383" s="75"/>
      <c r="DM383" s="75"/>
      <c r="DN383" s="75"/>
      <c r="DO383" s="75"/>
      <c r="DP383" s="75"/>
      <c r="DQ383" s="75"/>
      <c r="DR383" s="75"/>
      <c r="DS383" s="75"/>
      <c r="DT383" s="75"/>
      <c r="DU383" s="75"/>
      <c r="DV383" s="75"/>
      <c r="DW383" s="75"/>
      <c r="DX383" s="75"/>
      <c r="DY383" s="75"/>
      <c r="DZ383" s="75"/>
      <c r="EA383" s="75"/>
      <c r="EB383" s="75"/>
      <c r="EC383" s="75"/>
      <c r="ED383" s="75"/>
      <c r="EE383" s="75"/>
      <c r="EF383" s="75"/>
      <c r="EG383" s="75"/>
      <c r="EH383" s="75"/>
      <c r="EI383" s="75"/>
      <c r="EJ383" s="75"/>
      <c r="EK383" s="75"/>
      <c r="EL383" s="75"/>
      <c r="EM383" s="75"/>
      <c r="EN383" s="75"/>
      <c r="EO383" s="75"/>
      <c r="EP383" s="75"/>
      <c r="EQ383" s="75"/>
      <c r="ER383" s="75"/>
      <c r="ES383" s="75"/>
      <c r="ET383" s="75"/>
      <c r="EU383" s="75"/>
      <c r="EV383" s="75"/>
      <c r="EW383" s="75"/>
      <c r="EX383" s="75"/>
      <c r="EY383" s="75"/>
      <c r="EZ383" s="75"/>
      <c r="FA383" s="75"/>
      <c r="FB383" s="75"/>
      <c r="FC383" s="75"/>
      <c r="FD383" s="75"/>
      <c r="FE383" s="75"/>
      <c r="FF383" s="75"/>
      <c r="FG383" s="75"/>
      <c r="FH383" s="75"/>
      <c r="FI383" s="75"/>
      <c r="FJ383" s="75"/>
      <c r="FK383" s="75"/>
      <c r="FL383" s="75"/>
      <c r="FM383" s="75"/>
      <c r="FN383" s="75"/>
      <c r="FO383" s="75"/>
      <c r="FP383" s="75"/>
      <c r="FQ383" s="75"/>
      <c r="FR383" s="75"/>
      <c r="FS383" s="75"/>
      <c r="FT383" s="75"/>
      <c r="FU383" s="75"/>
      <c r="FV383" s="75"/>
      <c r="FW383" s="75"/>
      <c r="FX383" s="75"/>
      <c r="FY383" s="75"/>
      <c r="FZ383" s="75"/>
      <c r="GA383" s="75"/>
      <c r="GB383" s="75"/>
      <c r="GC383" s="75"/>
      <c r="GD383" s="75"/>
      <c r="GE383" s="75"/>
      <c r="GF383" s="75"/>
      <c r="GG383" s="75"/>
      <c r="GH383" s="75"/>
      <c r="GI383" s="75"/>
      <c r="GJ383" s="75"/>
      <c r="GK383" s="75"/>
      <c r="GL383" s="75"/>
      <c r="GM383" s="75"/>
      <c r="GN383" s="75"/>
      <c r="GO383" s="75"/>
      <c r="GP383" s="75"/>
      <c r="GQ383" s="75"/>
      <c r="GR383" s="75"/>
      <c r="GS383" s="75"/>
      <c r="GT383" s="75"/>
      <c r="GU383" s="75"/>
      <c r="GV383" s="75"/>
      <c r="GW383" s="75"/>
      <c r="GX383" s="75"/>
      <c r="GY383" s="75"/>
      <c r="GZ383" s="75"/>
      <c r="HA383" s="75"/>
      <c r="HB383" s="75"/>
      <c r="HC383" s="75"/>
      <c r="HD383" s="75"/>
      <c r="HE383" s="75"/>
      <c r="HF383" s="75"/>
      <c r="HG383" s="75"/>
      <c r="HH383" s="75"/>
      <c r="HI383" s="75"/>
      <c r="HJ383" s="75"/>
      <c r="HK383" s="75"/>
      <c r="HL383" s="75"/>
      <c r="HM383" s="75"/>
      <c r="HN383" s="75"/>
      <c r="HO383" s="75"/>
      <c r="HP383" s="75"/>
      <c r="HQ383" s="75"/>
      <c r="HR383" s="75"/>
      <c r="HS383" s="75"/>
      <c r="HT383" s="75"/>
      <c r="HU383" s="75"/>
      <c r="HV383" s="75"/>
    </row>
    <row r="384" spans="1:230" s="76" customFormat="1" ht="12.75">
      <c r="A384" s="228"/>
      <c r="B384" s="89"/>
      <c r="C384" s="107" t="s">
        <v>388</v>
      </c>
      <c r="D384" s="94"/>
      <c r="E384" s="105" t="s">
        <v>472</v>
      </c>
      <c r="F384" s="144" t="e">
        <f>SUM(F375+F381)*E384*-1</f>
        <v>#VALUE!</v>
      </c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  <c r="CE384" s="75"/>
      <c r="CF384" s="75"/>
      <c r="CG384" s="75"/>
      <c r="CH384" s="75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  <c r="CZ384" s="75"/>
      <c r="DA384" s="75"/>
      <c r="DB384" s="75"/>
      <c r="DC384" s="75"/>
      <c r="DD384" s="75"/>
      <c r="DE384" s="75"/>
      <c r="DF384" s="75"/>
      <c r="DG384" s="75"/>
      <c r="DH384" s="75"/>
      <c r="DI384" s="75"/>
      <c r="DJ384" s="75"/>
      <c r="DK384" s="75"/>
      <c r="DL384" s="75"/>
      <c r="DM384" s="75"/>
      <c r="DN384" s="75"/>
      <c r="DO384" s="75"/>
      <c r="DP384" s="75"/>
      <c r="DQ384" s="75"/>
      <c r="DR384" s="75"/>
      <c r="DS384" s="75"/>
      <c r="DT384" s="75"/>
      <c r="DU384" s="75"/>
      <c r="DV384" s="75"/>
      <c r="DW384" s="75"/>
      <c r="DX384" s="75"/>
      <c r="DY384" s="75"/>
      <c r="DZ384" s="75"/>
      <c r="EA384" s="75"/>
      <c r="EB384" s="75"/>
      <c r="EC384" s="75"/>
      <c r="ED384" s="75"/>
      <c r="EE384" s="75"/>
      <c r="EF384" s="75"/>
      <c r="EG384" s="75"/>
      <c r="EH384" s="75"/>
      <c r="EI384" s="75"/>
      <c r="EJ384" s="75"/>
      <c r="EK384" s="75"/>
      <c r="EL384" s="75"/>
      <c r="EM384" s="75"/>
      <c r="EN384" s="75"/>
      <c r="EO384" s="75"/>
      <c r="EP384" s="75"/>
      <c r="EQ384" s="75"/>
      <c r="ER384" s="75"/>
      <c r="ES384" s="75"/>
      <c r="ET384" s="75"/>
      <c r="EU384" s="75"/>
      <c r="EV384" s="75"/>
      <c r="EW384" s="75"/>
      <c r="EX384" s="75"/>
      <c r="EY384" s="75"/>
      <c r="EZ384" s="75"/>
      <c r="FA384" s="75"/>
      <c r="FB384" s="75"/>
      <c r="FC384" s="75"/>
      <c r="FD384" s="75"/>
      <c r="FE384" s="75"/>
      <c r="FF384" s="75"/>
      <c r="FG384" s="75"/>
      <c r="FH384" s="75"/>
      <c r="FI384" s="75"/>
      <c r="FJ384" s="75"/>
      <c r="FK384" s="75"/>
      <c r="FL384" s="75"/>
      <c r="FM384" s="75"/>
      <c r="FN384" s="75"/>
      <c r="FO384" s="75"/>
      <c r="FP384" s="75"/>
      <c r="FQ384" s="75"/>
      <c r="FR384" s="75"/>
      <c r="FS384" s="75"/>
      <c r="FT384" s="75"/>
      <c r="FU384" s="75"/>
      <c r="FV384" s="75"/>
      <c r="FW384" s="75"/>
      <c r="FX384" s="75"/>
      <c r="FY384" s="75"/>
      <c r="FZ384" s="75"/>
      <c r="GA384" s="75"/>
      <c r="GB384" s="75"/>
      <c r="GC384" s="75"/>
      <c r="GD384" s="75"/>
      <c r="GE384" s="75"/>
      <c r="GF384" s="75"/>
      <c r="GG384" s="75"/>
      <c r="GH384" s="75"/>
      <c r="GI384" s="75"/>
      <c r="GJ384" s="75"/>
      <c r="GK384" s="75"/>
      <c r="GL384" s="75"/>
      <c r="GM384" s="75"/>
      <c r="GN384" s="75"/>
      <c r="GO384" s="75"/>
      <c r="GP384" s="75"/>
      <c r="GQ384" s="75"/>
      <c r="GR384" s="75"/>
      <c r="GS384" s="75"/>
      <c r="GT384" s="75"/>
      <c r="GU384" s="75"/>
      <c r="GV384" s="75"/>
      <c r="GW384" s="75"/>
      <c r="GX384" s="75"/>
      <c r="GY384" s="75"/>
      <c r="GZ384" s="75"/>
      <c r="HA384" s="75"/>
      <c r="HB384" s="75"/>
      <c r="HC384" s="75"/>
      <c r="HD384" s="75"/>
      <c r="HE384" s="75"/>
      <c r="HF384" s="75"/>
      <c r="HG384" s="75"/>
      <c r="HH384" s="75"/>
      <c r="HI384" s="75"/>
      <c r="HJ384" s="75"/>
      <c r="HK384" s="75"/>
      <c r="HL384" s="75"/>
      <c r="HM384" s="75"/>
      <c r="HN384" s="75"/>
      <c r="HO384" s="75"/>
      <c r="HP384" s="75"/>
      <c r="HQ384" s="75"/>
      <c r="HR384" s="75"/>
      <c r="HS384" s="75"/>
      <c r="HT384" s="75"/>
      <c r="HU384" s="75"/>
      <c r="HV384" s="75"/>
    </row>
    <row r="385" spans="1:230" s="76" customFormat="1" ht="12.75">
      <c r="A385" s="228"/>
      <c r="B385" s="89"/>
      <c r="C385" s="107" t="s">
        <v>389</v>
      </c>
      <c r="D385" s="94"/>
      <c r="E385" s="78"/>
      <c r="F385" s="87">
        <v>0</v>
      </c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  <c r="CE385" s="75"/>
      <c r="CF385" s="75"/>
      <c r="CG385" s="75"/>
      <c r="CH385" s="75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5"/>
      <c r="CT385" s="75"/>
      <c r="CU385" s="75"/>
      <c r="CV385" s="75"/>
      <c r="CW385" s="75"/>
      <c r="CX385" s="75"/>
      <c r="CY385" s="75"/>
      <c r="CZ385" s="75"/>
      <c r="DA385" s="75"/>
      <c r="DB385" s="75"/>
      <c r="DC385" s="75"/>
      <c r="DD385" s="75"/>
      <c r="DE385" s="75"/>
      <c r="DF385" s="75"/>
      <c r="DG385" s="75"/>
      <c r="DH385" s="75"/>
      <c r="DI385" s="75"/>
      <c r="DJ385" s="75"/>
      <c r="DK385" s="75"/>
      <c r="DL385" s="75"/>
      <c r="DM385" s="75"/>
      <c r="DN385" s="75"/>
      <c r="DO385" s="75"/>
      <c r="DP385" s="75"/>
      <c r="DQ385" s="75"/>
      <c r="DR385" s="75"/>
      <c r="DS385" s="75"/>
      <c r="DT385" s="75"/>
      <c r="DU385" s="75"/>
      <c r="DV385" s="75"/>
      <c r="DW385" s="75"/>
      <c r="DX385" s="75"/>
      <c r="DY385" s="75"/>
      <c r="DZ385" s="75"/>
      <c r="EA385" s="75"/>
      <c r="EB385" s="75"/>
      <c r="EC385" s="75"/>
      <c r="ED385" s="75"/>
      <c r="EE385" s="75"/>
      <c r="EF385" s="75"/>
      <c r="EG385" s="75"/>
      <c r="EH385" s="75"/>
      <c r="EI385" s="75"/>
      <c r="EJ385" s="75"/>
      <c r="EK385" s="75"/>
      <c r="EL385" s="75"/>
      <c r="EM385" s="75"/>
      <c r="EN385" s="75"/>
      <c r="EO385" s="75"/>
      <c r="EP385" s="75"/>
      <c r="EQ385" s="75"/>
      <c r="ER385" s="75"/>
      <c r="ES385" s="75"/>
      <c r="ET385" s="75"/>
      <c r="EU385" s="75"/>
      <c r="EV385" s="75"/>
      <c r="EW385" s="75"/>
      <c r="EX385" s="75"/>
      <c r="EY385" s="75"/>
      <c r="EZ385" s="75"/>
      <c r="FA385" s="75"/>
      <c r="FB385" s="75"/>
      <c r="FC385" s="75"/>
      <c r="FD385" s="75"/>
      <c r="FE385" s="75"/>
      <c r="FF385" s="75"/>
      <c r="FG385" s="75"/>
      <c r="FH385" s="75"/>
      <c r="FI385" s="75"/>
      <c r="FJ385" s="75"/>
      <c r="FK385" s="75"/>
      <c r="FL385" s="75"/>
      <c r="FM385" s="75"/>
      <c r="FN385" s="75"/>
      <c r="FO385" s="75"/>
      <c r="FP385" s="75"/>
      <c r="FQ385" s="75"/>
      <c r="FR385" s="75"/>
      <c r="FS385" s="75"/>
      <c r="FT385" s="75"/>
      <c r="FU385" s="75"/>
      <c r="FV385" s="75"/>
      <c r="FW385" s="75"/>
      <c r="FX385" s="75"/>
      <c r="FY385" s="75"/>
      <c r="FZ385" s="75"/>
      <c r="GA385" s="75"/>
      <c r="GB385" s="75"/>
      <c r="GC385" s="75"/>
      <c r="GD385" s="75"/>
      <c r="GE385" s="75"/>
      <c r="GF385" s="75"/>
      <c r="GG385" s="75"/>
      <c r="GH385" s="75"/>
      <c r="GI385" s="75"/>
      <c r="GJ385" s="75"/>
      <c r="GK385" s="75"/>
      <c r="GL385" s="75"/>
      <c r="GM385" s="75"/>
      <c r="GN385" s="75"/>
      <c r="GO385" s="75"/>
      <c r="GP385" s="75"/>
      <c r="GQ385" s="75"/>
      <c r="GR385" s="75"/>
      <c r="GS385" s="75"/>
      <c r="GT385" s="75"/>
      <c r="GU385" s="75"/>
      <c r="GV385" s="75"/>
      <c r="GW385" s="75"/>
      <c r="GX385" s="75"/>
      <c r="GY385" s="75"/>
      <c r="GZ385" s="75"/>
      <c r="HA385" s="75"/>
      <c r="HB385" s="75"/>
      <c r="HC385" s="75"/>
      <c r="HD385" s="75"/>
      <c r="HE385" s="75"/>
      <c r="HF385" s="75"/>
      <c r="HG385" s="75"/>
      <c r="HH385" s="75"/>
      <c r="HI385" s="75"/>
      <c r="HJ385" s="75"/>
      <c r="HK385" s="75"/>
      <c r="HL385" s="75"/>
      <c r="HM385" s="75"/>
      <c r="HN385" s="75"/>
      <c r="HO385" s="75"/>
      <c r="HP385" s="75"/>
      <c r="HQ385" s="75"/>
      <c r="HR385" s="75"/>
      <c r="HS385" s="75"/>
      <c r="HT385" s="75"/>
      <c r="HU385" s="75"/>
      <c r="HV385" s="75"/>
    </row>
    <row r="386" spans="1:230" s="76" customFormat="1" ht="12.75">
      <c r="A386" s="228"/>
      <c r="B386" s="89"/>
      <c r="C386" s="107" t="s">
        <v>390</v>
      </c>
      <c r="D386" s="97"/>
      <c r="E386" s="78"/>
      <c r="F386" s="87">
        <v>0</v>
      </c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  <c r="CE386" s="75"/>
      <c r="CF386" s="75"/>
      <c r="CG386" s="75"/>
      <c r="CH386" s="75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  <c r="CZ386" s="75"/>
      <c r="DA386" s="75"/>
      <c r="DB386" s="75"/>
      <c r="DC386" s="75"/>
      <c r="DD386" s="75"/>
      <c r="DE386" s="75"/>
      <c r="DF386" s="75"/>
      <c r="DG386" s="75"/>
      <c r="DH386" s="75"/>
      <c r="DI386" s="75"/>
      <c r="DJ386" s="75"/>
      <c r="DK386" s="75"/>
      <c r="DL386" s="75"/>
      <c r="DM386" s="75"/>
      <c r="DN386" s="75"/>
      <c r="DO386" s="75"/>
      <c r="DP386" s="75"/>
      <c r="DQ386" s="75"/>
      <c r="DR386" s="75"/>
      <c r="DS386" s="75"/>
      <c r="DT386" s="75"/>
      <c r="DU386" s="75"/>
      <c r="DV386" s="75"/>
      <c r="DW386" s="75"/>
      <c r="DX386" s="75"/>
      <c r="DY386" s="75"/>
      <c r="DZ386" s="75"/>
      <c r="EA386" s="75"/>
      <c r="EB386" s="75"/>
      <c r="EC386" s="75"/>
      <c r="ED386" s="75"/>
      <c r="EE386" s="75"/>
      <c r="EF386" s="75"/>
      <c r="EG386" s="75"/>
      <c r="EH386" s="75"/>
      <c r="EI386" s="75"/>
      <c r="EJ386" s="75"/>
      <c r="EK386" s="75"/>
      <c r="EL386" s="75"/>
      <c r="EM386" s="75"/>
      <c r="EN386" s="75"/>
      <c r="EO386" s="75"/>
      <c r="EP386" s="75"/>
      <c r="EQ386" s="75"/>
      <c r="ER386" s="75"/>
      <c r="ES386" s="75"/>
      <c r="ET386" s="75"/>
      <c r="EU386" s="75"/>
      <c r="EV386" s="75"/>
      <c r="EW386" s="75"/>
      <c r="EX386" s="75"/>
      <c r="EY386" s="75"/>
      <c r="EZ386" s="75"/>
      <c r="FA386" s="75"/>
      <c r="FB386" s="75"/>
      <c r="FC386" s="75"/>
      <c r="FD386" s="75"/>
      <c r="FE386" s="75"/>
      <c r="FF386" s="75"/>
      <c r="FG386" s="75"/>
      <c r="FH386" s="75"/>
      <c r="FI386" s="75"/>
      <c r="FJ386" s="75"/>
      <c r="FK386" s="75"/>
      <c r="FL386" s="75"/>
      <c r="FM386" s="75"/>
      <c r="FN386" s="75"/>
      <c r="FO386" s="75"/>
      <c r="FP386" s="75"/>
      <c r="FQ386" s="75"/>
      <c r="FR386" s="75"/>
      <c r="FS386" s="75"/>
      <c r="FT386" s="75"/>
      <c r="FU386" s="75"/>
      <c r="FV386" s="75"/>
      <c r="FW386" s="75"/>
      <c r="FX386" s="75"/>
      <c r="FY386" s="75"/>
      <c r="FZ386" s="75"/>
      <c r="GA386" s="75"/>
      <c r="GB386" s="75"/>
      <c r="GC386" s="75"/>
      <c r="GD386" s="75"/>
      <c r="GE386" s="75"/>
      <c r="GF386" s="75"/>
      <c r="GG386" s="75"/>
      <c r="GH386" s="75"/>
      <c r="GI386" s="75"/>
      <c r="GJ386" s="75"/>
      <c r="GK386" s="75"/>
      <c r="GL386" s="75"/>
      <c r="GM386" s="75"/>
      <c r="GN386" s="75"/>
      <c r="GO386" s="75"/>
      <c r="GP386" s="75"/>
      <c r="GQ386" s="75"/>
      <c r="GR386" s="75"/>
      <c r="GS386" s="75"/>
      <c r="GT386" s="75"/>
      <c r="GU386" s="75"/>
      <c r="GV386" s="75"/>
      <c r="GW386" s="75"/>
      <c r="GX386" s="75"/>
      <c r="GY386" s="75"/>
      <c r="GZ386" s="75"/>
      <c r="HA386" s="75"/>
      <c r="HB386" s="75"/>
      <c r="HC386" s="75"/>
      <c r="HD386" s="75"/>
      <c r="HE386" s="75"/>
      <c r="HF386" s="75"/>
      <c r="HG386" s="75"/>
      <c r="HH386" s="75"/>
      <c r="HI386" s="75"/>
      <c r="HJ386" s="75"/>
      <c r="HK386" s="75"/>
      <c r="HL386" s="75"/>
      <c r="HM386" s="75"/>
      <c r="HN386" s="75"/>
      <c r="HO386" s="75"/>
      <c r="HP386" s="75"/>
      <c r="HQ386" s="75"/>
      <c r="HR386" s="75"/>
      <c r="HS386" s="75"/>
      <c r="HT386" s="75"/>
      <c r="HU386" s="75"/>
      <c r="HV386" s="75"/>
    </row>
    <row r="387" spans="1:230" s="76" customFormat="1" ht="12.75">
      <c r="A387" s="228"/>
      <c r="B387" s="89"/>
      <c r="C387" s="107" t="s">
        <v>16</v>
      </c>
      <c r="D387" s="94"/>
      <c r="E387" s="78"/>
      <c r="F387" s="87">
        <v>0</v>
      </c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  <c r="CF387" s="75"/>
      <c r="CG387" s="75"/>
      <c r="CH387" s="75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  <c r="CY387" s="75"/>
      <c r="CZ387" s="75"/>
      <c r="DA387" s="75"/>
      <c r="DB387" s="75"/>
      <c r="DC387" s="75"/>
      <c r="DD387" s="75"/>
      <c r="DE387" s="75"/>
      <c r="DF387" s="75"/>
      <c r="DG387" s="75"/>
      <c r="DH387" s="75"/>
      <c r="DI387" s="75"/>
      <c r="DJ387" s="75"/>
      <c r="DK387" s="75"/>
      <c r="DL387" s="75"/>
      <c r="DM387" s="75"/>
      <c r="DN387" s="75"/>
      <c r="DO387" s="75"/>
      <c r="DP387" s="75"/>
      <c r="DQ387" s="75"/>
      <c r="DR387" s="75"/>
      <c r="DS387" s="75"/>
      <c r="DT387" s="75"/>
      <c r="DU387" s="75"/>
      <c r="DV387" s="75"/>
      <c r="DW387" s="75"/>
      <c r="DX387" s="75"/>
      <c r="DY387" s="75"/>
      <c r="DZ387" s="75"/>
      <c r="EA387" s="75"/>
      <c r="EB387" s="75"/>
      <c r="EC387" s="75"/>
      <c r="ED387" s="75"/>
      <c r="EE387" s="75"/>
      <c r="EF387" s="75"/>
      <c r="EG387" s="75"/>
      <c r="EH387" s="75"/>
      <c r="EI387" s="75"/>
      <c r="EJ387" s="75"/>
      <c r="EK387" s="75"/>
      <c r="EL387" s="75"/>
      <c r="EM387" s="75"/>
      <c r="EN387" s="75"/>
      <c r="EO387" s="75"/>
      <c r="EP387" s="75"/>
      <c r="EQ387" s="75"/>
      <c r="ER387" s="75"/>
      <c r="ES387" s="75"/>
      <c r="ET387" s="75"/>
      <c r="EU387" s="75"/>
      <c r="EV387" s="75"/>
      <c r="EW387" s="75"/>
      <c r="EX387" s="75"/>
      <c r="EY387" s="75"/>
      <c r="EZ387" s="75"/>
      <c r="FA387" s="75"/>
      <c r="FB387" s="75"/>
      <c r="FC387" s="75"/>
      <c r="FD387" s="75"/>
      <c r="FE387" s="75"/>
      <c r="FF387" s="75"/>
      <c r="FG387" s="75"/>
      <c r="FH387" s="75"/>
      <c r="FI387" s="75"/>
      <c r="FJ387" s="75"/>
      <c r="FK387" s="75"/>
      <c r="FL387" s="75"/>
      <c r="FM387" s="75"/>
      <c r="FN387" s="75"/>
      <c r="FO387" s="75"/>
      <c r="FP387" s="75"/>
      <c r="FQ387" s="75"/>
      <c r="FR387" s="75"/>
      <c r="FS387" s="75"/>
      <c r="FT387" s="75"/>
      <c r="FU387" s="75"/>
      <c r="FV387" s="75"/>
      <c r="FW387" s="75"/>
      <c r="FX387" s="75"/>
      <c r="FY387" s="75"/>
      <c r="FZ387" s="75"/>
      <c r="GA387" s="75"/>
      <c r="GB387" s="75"/>
      <c r="GC387" s="75"/>
      <c r="GD387" s="75"/>
      <c r="GE387" s="75"/>
      <c r="GF387" s="75"/>
      <c r="GG387" s="75"/>
      <c r="GH387" s="75"/>
      <c r="GI387" s="75"/>
      <c r="GJ387" s="75"/>
      <c r="GK387" s="75"/>
      <c r="GL387" s="75"/>
      <c r="GM387" s="75"/>
      <c r="GN387" s="75"/>
      <c r="GO387" s="75"/>
      <c r="GP387" s="75"/>
      <c r="GQ387" s="75"/>
      <c r="GR387" s="75"/>
      <c r="GS387" s="75"/>
      <c r="GT387" s="75"/>
      <c r="GU387" s="75"/>
      <c r="GV387" s="75"/>
      <c r="GW387" s="75"/>
      <c r="GX387" s="75"/>
      <c r="GY387" s="75"/>
      <c r="GZ387" s="75"/>
      <c r="HA387" s="75"/>
      <c r="HB387" s="75"/>
      <c r="HC387" s="75"/>
      <c r="HD387" s="75"/>
      <c r="HE387" s="75"/>
      <c r="HF387" s="75"/>
      <c r="HG387" s="75"/>
      <c r="HH387" s="75"/>
      <c r="HI387" s="75"/>
      <c r="HJ387" s="75"/>
      <c r="HK387" s="75"/>
      <c r="HL387" s="75"/>
      <c r="HM387" s="75"/>
      <c r="HN387" s="75"/>
      <c r="HO387" s="75"/>
      <c r="HP387" s="75"/>
      <c r="HQ387" s="75"/>
      <c r="HR387" s="75"/>
      <c r="HS387" s="75"/>
      <c r="HT387" s="75"/>
      <c r="HU387" s="75"/>
      <c r="HV387" s="75"/>
    </row>
    <row r="388" spans="1:230" s="76" customFormat="1" ht="12.75">
      <c r="A388" s="228"/>
      <c r="B388" s="89"/>
      <c r="C388" s="96"/>
      <c r="D388" s="97"/>
      <c r="E388" s="78"/>
      <c r="F388" s="229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  <c r="CG388" s="75"/>
      <c r="CH388" s="75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5"/>
      <c r="DB388" s="75"/>
      <c r="DC388" s="75"/>
      <c r="DD388" s="75"/>
      <c r="DE388" s="75"/>
      <c r="DF388" s="75"/>
      <c r="DG388" s="75"/>
      <c r="DH388" s="75"/>
      <c r="DI388" s="75"/>
      <c r="DJ388" s="75"/>
      <c r="DK388" s="75"/>
      <c r="DL388" s="75"/>
      <c r="DM388" s="75"/>
      <c r="DN388" s="75"/>
      <c r="DO388" s="75"/>
      <c r="DP388" s="75"/>
      <c r="DQ388" s="75"/>
      <c r="DR388" s="75"/>
      <c r="DS388" s="75"/>
      <c r="DT388" s="75"/>
      <c r="DU388" s="75"/>
      <c r="DV388" s="75"/>
      <c r="DW388" s="75"/>
      <c r="DX388" s="75"/>
      <c r="DY388" s="75"/>
      <c r="DZ388" s="75"/>
      <c r="EA388" s="75"/>
      <c r="EB388" s="75"/>
      <c r="EC388" s="75"/>
      <c r="ED388" s="75"/>
      <c r="EE388" s="75"/>
      <c r="EF388" s="75"/>
      <c r="EG388" s="75"/>
      <c r="EH388" s="75"/>
      <c r="EI388" s="75"/>
      <c r="EJ388" s="75"/>
      <c r="EK388" s="75"/>
      <c r="EL388" s="75"/>
      <c r="EM388" s="75"/>
      <c r="EN388" s="75"/>
      <c r="EO388" s="75"/>
      <c r="EP388" s="75"/>
      <c r="EQ388" s="75"/>
      <c r="ER388" s="75"/>
      <c r="ES388" s="75"/>
      <c r="ET388" s="75"/>
      <c r="EU388" s="75"/>
      <c r="EV388" s="75"/>
      <c r="EW388" s="75"/>
      <c r="EX388" s="75"/>
      <c r="EY388" s="75"/>
      <c r="EZ388" s="75"/>
      <c r="FA388" s="75"/>
      <c r="FB388" s="75"/>
      <c r="FC388" s="75"/>
      <c r="FD388" s="75"/>
      <c r="FE388" s="75"/>
      <c r="FF388" s="75"/>
      <c r="FG388" s="75"/>
      <c r="FH388" s="75"/>
      <c r="FI388" s="75"/>
      <c r="FJ388" s="75"/>
      <c r="FK388" s="75"/>
      <c r="FL388" s="75"/>
      <c r="FM388" s="75"/>
      <c r="FN388" s="75"/>
      <c r="FO388" s="75"/>
      <c r="FP388" s="75"/>
      <c r="FQ388" s="75"/>
      <c r="FR388" s="75"/>
      <c r="FS388" s="75"/>
      <c r="FT388" s="75"/>
      <c r="FU388" s="75"/>
      <c r="FV388" s="75"/>
      <c r="FW388" s="75"/>
      <c r="FX388" s="75"/>
      <c r="FY388" s="75"/>
      <c r="FZ388" s="75"/>
      <c r="GA388" s="75"/>
      <c r="GB388" s="75"/>
      <c r="GC388" s="75"/>
      <c r="GD388" s="75"/>
      <c r="GE388" s="75"/>
      <c r="GF388" s="75"/>
      <c r="GG388" s="75"/>
      <c r="GH388" s="75"/>
      <c r="GI388" s="75"/>
      <c r="GJ388" s="75"/>
      <c r="GK388" s="75"/>
      <c r="GL388" s="75"/>
      <c r="GM388" s="75"/>
      <c r="GN388" s="75"/>
      <c r="GO388" s="75"/>
      <c r="GP388" s="75"/>
      <c r="GQ388" s="75"/>
      <c r="GR388" s="75"/>
      <c r="GS388" s="75"/>
      <c r="GT388" s="75"/>
      <c r="GU388" s="75"/>
      <c r="GV388" s="75"/>
      <c r="GW388" s="75"/>
      <c r="GX388" s="75"/>
      <c r="GY388" s="75"/>
      <c r="GZ388" s="75"/>
      <c r="HA388" s="75"/>
      <c r="HB388" s="75"/>
      <c r="HC388" s="75"/>
      <c r="HD388" s="75"/>
      <c r="HE388" s="75"/>
      <c r="HF388" s="75"/>
      <c r="HG388" s="75"/>
      <c r="HH388" s="75"/>
      <c r="HI388" s="75"/>
      <c r="HJ388" s="75"/>
      <c r="HK388" s="75"/>
      <c r="HL388" s="75"/>
      <c r="HM388" s="75"/>
      <c r="HN388" s="75"/>
      <c r="HO388" s="75"/>
      <c r="HP388" s="75"/>
      <c r="HQ388" s="75"/>
      <c r="HR388" s="75"/>
      <c r="HS388" s="75"/>
      <c r="HT388" s="75"/>
      <c r="HU388" s="75"/>
      <c r="HV388" s="75"/>
    </row>
    <row r="389" spans="1:230" s="76" customFormat="1" ht="12.75">
      <c r="A389" s="228"/>
      <c r="B389" s="89"/>
      <c r="C389" s="88" t="s">
        <v>414</v>
      </c>
      <c r="D389" s="94"/>
      <c r="E389" s="78"/>
      <c r="F389" s="140" t="e">
        <f>SUM(F384:F387)</f>
        <v>#VALUE!</v>
      </c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  <c r="CF389" s="75"/>
      <c r="CG389" s="75"/>
      <c r="CH389" s="75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  <c r="CZ389" s="75"/>
      <c r="DA389" s="75"/>
      <c r="DB389" s="75"/>
      <c r="DC389" s="75"/>
      <c r="DD389" s="75"/>
      <c r="DE389" s="75"/>
      <c r="DF389" s="75"/>
      <c r="DG389" s="75"/>
      <c r="DH389" s="75"/>
      <c r="DI389" s="75"/>
      <c r="DJ389" s="75"/>
      <c r="DK389" s="75"/>
      <c r="DL389" s="75"/>
      <c r="DM389" s="75"/>
      <c r="DN389" s="75"/>
      <c r="DO389" s="75"/>
      <c r="DP389" s="75"/>
      <c r="DQ389" s="75"/>
      <c r="DR389" s="75"/>
      <c r="DS389" s="75"/>
      <c r="DT389" s="75"/>
      <c r="DU389" s="75"/>
      <c r="DV389" s="75"/>
      <c r="DW389" s="75"/>
      <c r="DX389" s="75"/>
      <c r="DY389" s="75"/>
      <c r="DZ389" s="75"/>
      <c r="EA389" s="75"/>
      <c r="EB389" s="75"/>
      <c r="EC389" s="75"/>
      <c r="ED389" s="75"/>
      <c r="EE389" s="75"/>
      <c r="EF389" s="75"/>
      <c r="EG389" s="75"/>
      <c r="EH389" s="75"/>
      <c r="EI389" s="75"/>
      <c r="EJ389" s="75"/>
      <c r="EK389" s="75"/>
      <c r="EL389" s="75"/>
      <c r="EM389" s="75"/>
      <c r="EN389" s="75"/>
      <c r="EO389" s="75"/>
      <c r="EP389" s="75"/>
      <c r="EQ389" s="75"/>
      <c r="ER389" s="75"/>
      <c r="ES389" s="75"/>
      <c r="ET389" s="75"/>
      <c r="EU389" s="75"/>
      <c r="EV389" s="75"/>
      <c r="EW389" s="75"/>
      <c r="EX389" s="75"/>
      <c r="EY389" s="75"/>
      <c r="EZ389" s="75"/>
      <c r="FA389" s="75"/>
      <c r="FB389" s="75"/>
      <c r="FC389" s="75"/>
      <c r="FD389" s="75"/>
      <c r="FE389" s="75"/>
      <c r="FF389" s="75"/>
      <c r="FG389" s="75"/>
      <c r="FH389" s="75"/>
      <c r="FI389" s="75"/>
      <c r="FJ389" s="75"/>
      <c r="FK389" s="75"/>
      <c r="FL389" s="75"/>
      <c r="FM389" s="75"/>
      <c r="FN389" s="75"/>
      <c r="FO389" s="75"/>
      <c r="FP389" s="75"/>
      <c r="FQ389" s="75"/>
      <c r="FR389" s="75"/>
      <c r="FS389" s="75"/>
      <c r="FT389" s="75"/>
      <c r="FU389" s="75"/>
      <c r="FV389" s="75"/>
      <c r="FW389" s="75"/>
      <c r="FX389" s="75"/>
      <c r="FY389" s="75"/>
      <c r="FZ389" s="75"/>
      <c r="GA389" s="75"/>
      <c r="GB389" s="75"/>
      <c r="GC389" s="75"/>
      <c r="GD389" s="75"/>
      <c r="GE389" s="75"/>
      <c r="GF389" s="75"/>
      <c r="GG389" s="75"/>
      <c r="GH389" s="75"/>
      <c r="GI389" s="75"/>
      <c r="GJ389" s="75"/>
      <c r="GK389" s="75"/>
      <c r="GL389" s="75"/>
      <c r="GM389" s="75"/>
      <c r="GN389" s="75"/>
      <c r="GO389" s="75"/>
      <c r="GP389" s="75"/>
      <c r="GQ389" s="75"/>
      <c r="GR389" s="75"/>
      <c r="GS389" s="75"/>
      <c r="GT389" s="75"/>
      <c r="GU389" s="75"/>
      <c r="GV389" s="75"/>
      <c r="GW389" s="75"/>
      <c r="GX389" s="75"/>
      <c r="GY389" s="75"/>
      <c r="GZ389" s="75"/>
      <c r="HA389" s="75"/>
      <c r="HB389" s="75"/>
      <c r="HC389" s="75"/>
      <c r="HD389" s="75"/>
      <c r="HE389" s="75"/>
      <c r="HF389" s="75"/>
      <c r="HG389" s="75"/>
      <c r="HH389" s="75"/>
      <c r="HI389" s="75"/>
      <c r="HJ389" s="75"/>
      <c r="HK389" s="75"/>
      <c r="HL389" s="75"/>
      <c r="HM389" s="75"/>
      <c r="HN389" s="75"/>
      <c r="HO389" s="75"/>
      <c r="HP389" s="75"/>
      <c r="HQ389" s="75"/>
      <c r="HR389" s="75"/>
      <c r="HS389" s="75"/>
      <c r="HT389" s="75"/>
      <c r="HU389" s="75"/>
      <c r="HV389" s="75"/>
    </row>
    <row r="390" spans="1:230" s="76" customFormat="1" ht="12.75">
      <c r="A390" s="228"/>
      <c r="B390" s="89"/>
      <c r="C390" s="88"/>
      <c r="D390" s="94"/>
      <c r="E390" s="78"/>
      <c r="F390" s="229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  <c r="CG390" s="75"/>
      <c r="CH390" s="75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5"/>
      <c r="DB390" s="75"/>
      <c r="DC390" s="75"/>
      <c r="DD390" s="75"/>
      <c r="DE390" s="75"/>
      <c r="DF390" s="75"/>
      <c r="DG390" s="75"/>
      <c r="DH390" s="75"/>
      <c r="DI390" s="75"/>
      <c r="DJ390" s="75"/>
      <c r="DK390" s="75"/>
      <c r="DL390" s="75"/>
      <c r="DM390" s="75"/>
      <c r="DN390" s="75"/>
      <c r="DO390" s="75"/>
      <c r="DP390" s="75"/>
      <c r="DQ390" s="75"/>
      <c r="DR390" s="75"/>
      <c r="DS390" s="75"/>
      <c r="DT390" s="75"/>
      <c r="DU390" s="75"/>
      <c r="DV390" s="75"/>
      <c r="DW390" s="75"/>
      <c r="DX390" s="75"/>
      <c r="DY390" s="75"/>
      <c r="DZ390" s="75"/>
      <c r="EA390" s="75"/>
      <c r="EB390" s="75"/>
      <c r="EC390" s="75"/>
      <c r="ED390" s="75"/>
      <c r="EE390" s="75"/>
      <c r="EF390" s="75"/>
      <c r="EG390" s="75"/>
      <c r="EH390" s="75"/>
      <c r="EI390" s="75"/>
      <c r="EJ390" s="75"/>
      <c r="EK390" s="75"/>
      <c r="EL390" s="75"/>
      <c r="EM390" s="75"/>
      <c r="EN390" s="75"/>
      <c r="EO390" s="75"/>
      <c r="EP390" s="75"/>
      <c r="EQ390" s="75"/>
      <c r="ER390" s="75"/>
      <c r="ES390" s="75"/>
      <c r="ET390" s="75"/>
      <c r="EU390" s="75"/>
      <c r="EV390" s="75"/>
      <c r="EW390" s="75"/>
      <c r="EX390" s="75"/>
      <c r="EY390" s="75"/>
      <c r="EZ390" s="75"/>
      <c r="FA390" s="75"/>
      <c r="FB390" s="75"/>
      <c r="FC390" s="75"/>
      <c r="FD390" s="75"/>
      <c r="FE390" s="75"/>
      <c r="FF390" s="75"/>
      <c r="FG390" s="75"/>
      <c r="FH390" s="75"/>
      <c r="FI390" s="75"/>
      <c r="FJ390" s="75"/>
      <c r="FK390" s="75"/>
      <c r="FL390" s="75"/>
      <c r="FM390" s="75"/>
      <c r="FN390" s="75"/>
      <c r="FO390" s="75"/>
      <c r="FP390" s="75"/>
      <c r="FQ390" s="75"/>
      <c r="FR390" s="75"/>
      <c r="FS390" s="75"/>
      <c r="FT390" s="75"/>
      <c r="FU390" s="75"/>
      <c r="FV390" s="75"/>
      <c r="FW390" s="75"/>
      <c r="FX390" s="75"/>
      <c r="FY390" s="75"/>
      <c r="FZ390" s="75"/>
      <c r="GA390" s="75"/>
      <c r="GB390" s="75"/>
      <c r="GC390" s="75"/>
      <c r="GD390" s="75"/>
      <c r="GE390" s="75"/>
      <c r="GF390" s="75"/>
      <c r="GG390" s="75"/>
      <c r="GH390" s="75"/>
      <c r="GI390" s="75"/>
      <c r="GJ390" s="75"/>
      <c r="GK390" s="75"/>
      <c r="GL390" s="75"/>
      <c r="GM390" s="75"/>
      <c r="GN390" s="75"/>
      <c r="GO390" s="75"/>
      <c r="GP390" s="75"/>
      <c r="GQ390" s="75"/>
      <c r="GR390" s="75"/>
      <c r="GS390" s="75"/>
      <c r="GT390" s="75"/>
      <c r="GU390" s="75"/>
      <c r="GV390" s="75"/>
      <c r="GW390" s="75"/>
      <c r="GX390" s="75"/>
      <c r="GY390" s="75"/>
      <c r="GZ390" s="75"/>
      <c r="HA390" s="75"/>
      <c r="HB390" s="75"/>
      <c r="HC390" s="75"/>
      <c r="HD390" s="75"/>
      <c r="HE390" s="75"/>
      <c r="HF390" s="75"/>
      <c r="HG390" s="75"/>
      <c r="HH390" s="75"/>
      <c r="HI390" s="75"/>
      <c r="HJ390" s="75"/>
      <c r="HK390" s="75"/>
      <c r="HL390" s="75"/>
      <c r="HM390" s="75"/>
      <c r="HN390" s="75"/>
      <c r="HO390" s="75"/>
      <c r="HP390" s="75"/>
      <c r="HQ390" s="75"/>
      <c r="HR390" s="75"/>
      <c r="HS390" s="75"/>
      <c r="HT390" s="75"/>
      <c r="HU390" s="75"/>
      <c r="HV390" s="75"/>
    </row>
    <row r="391" spans="1:230" s="76" customFormat="1" ht="12.75">
      <c r="A391" s="228"/>
      <c r="B391" s="88" t="s">
        <v>17</v>
      </c>
      <c r="C391" s="88" t="s">
        <v>415</v>
      </c>
      <c r="D391" s="97"/>
      <c r="E391" s="78" t="s">
        <v>470</v>
      </c>
      <c r="F391" s="67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  <c r="CF391" s="75"/>
      <c r="CG391" s="75"/>
      <c r="CH391" s="75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  <c r="CZ391" s="75"/>
      <c r="DA391" s="75"/>
      <c r="DB391" s="75"/>
      <c r="DC391" s="75"/>
      <c r="DD391" s="75"/>
      <c r="DE391" s="75"/>
      <c r="DF391" s="75"/>
      <c r="DG391" s="75"/>
      <c r="DH391" s="75"/>
      <c r="DI391" s="75"/>
      <c r="DJ391" s="75"/>
      <c r="DK391" s="75"/>
      <c r="DL391" s="75"/>
      <c r="DM391" s="75"/>
      <c r="DN391" s="75"/>
      <c r="DO391" s="75"/>
      <c r="DP391" s="75"/>
      <c r="DQ391" s="75"/>
      <c r="DR391" s="75"/>
      <c r="DS391" s="75"/>
      <c r="DT391" s="75"/>
      <c r="DU391" s="75"/>
      <c r="DV391" s="75"/>
      <c r="DW391" s="75"/>
      <c r="DX391" s="75"/>
      <c r="DY391" s="75"/>
      <c r="DZ391" s="75"/>
      <c r="EA391" s="75"/>
      <c r="EB391" s="75"/>
      <c r="EC391" s="75"/>
      <c r="ED391" s="75"/>
      <c r="EE391" s="75"/>
      <c r="EF391" s="75"/>
      <c r="EG391" s="75"/>
      <c r="EH391" s="75"/>
      <c r="EI391" s="75"/>
      <c r="EJ391" s="75"/>
      <c r="EK391" s="75"/>
      <c r="EL391" s="75"/>
      <c r="EM391" s="75"/>
      <c r="EN391" s="75"/>
      <c r="EO391" s="75"/>
      <c r="EP391" s="75"/>
      <c r="EQ391" s="75"/>
      <c r="ER391" s="75"/>
      <c r="ES391" s="75"/>
      <c r="ET391" s="75"/>
      <c r="EU391" s="75"/>
      <c r="EV391" s="75"/>
      <c r="EW391" s="75"/>
      <c r="EX391" s="75"/>
      <c r="EY391" s="75"/>
      <c r="EZ391" s="75"/>
      <c r="FA391" s="75"/>
      <c r="FB391" s="75"/>
      <c r="FC391" s="75"/>
      <c r="FD391" s="75"/>
      <c r="FE391" s="75"/>
      <c r="FF391" s="75"/>
      <c r="FG391" s="75"/>
      <c r="FH391" s="75"/>
      <c r="FI391" s="75"/>
      <c r="FJ391" s="75"/>
      <c r="FK391" s="75"/>
      <c r="FL391" s="75"/>
      <c r="FM391" s="75"/>
      <c r="FN391" s="75"/>
      <c r="FO391" s="75"/>
      <c r="FP391" s="75"/>
      <c r="FQ391" s="75"/>
      <c r="FR391" s="75"/>
      <c r="FS391" s="75"/>
      <c r="FT391" s="75"/>
      <c r="FU391" s="75"/>
      <c r="FV391" s="75"/>
      <c r="FW391" s="75"/>
      <c r="FX391" s="75"/>
      <c r="FY391" s="75"/>
      <c r="FZ391" s="75"/>
      <c r="GA391" s="75"/>
      <c r="GB391" s="75"/>
      <c r="GC391" s="75"/>
      <c r="GD391" s="75"/>
      <c r="GE391" s="75"/>
      <c r="GF391" s="75"/>
      <c r="GG391" s="75"/>
      <c r="GH391" s="75"/>
      <c r="GI391" s="75"/>
      <c r="GJ391" s="75"/>
      <c r="GK391" s="75"/>
      <c r="GL391" s="75"/>
      <c r="GM391" s="75"/>
      <c r="GN391" s="75"/>
      <c r="GO391" s="75"/>
      <c r="GP391" s="75"/>
      <c r="GQ391" s="75"/>
      <c r="GR391" s="75"/>
      <c r="GS391" s="75"/>
      <c r="GT391" s="75"/>
      <c r="GU391" s="75"/>
      <c r="GV391" s="75"/>
      <c r="GW391" s="75"/>
      <c r="GX391" s="75"/>
      <c r="GY391" s="75"/>
      <c r="GZ391" s="75"/>
      <c r="HA391" s="75"/>
      <c r="HB391" s="75"/>
      <c r="HC391" s="75"/>
      <c r="HD391" s="75"/>
      <c r="HE391" s="75"/>
      <c r="HF391" s="75"/>
      <c r="HG391" s="75"/>
      <c r="HH391" s="75"/>
      <c r="HI391" s="75"/>
      <c r="HJ391" s="75"/>
      <c r="HK391" s="75"/>
      <c r="HL391" s="75"/>
      <c r="HM391" s="75"/>
      <c r="HN391" s="75"/>
      <c r="HO391" s="75"/>
      <c r="HP391" s="75"/>
      <c r="HQ391" s="75"/>
      <c r="HR391" s="75"/>
      <c r="HS391" s="75"/>
      <c r="HT391" s="75"/>
      <c r="HU391" s="75"/>
      <c r="HV391" s="75"/>
    </row>
    <row r="392" spans="1:230" s="76" customFormat="1" ht="12.75">
      <c r="A392" s="228"/>
      <c r="B392" s="89"/>
      <c r="C392" s="154" t="s">
        <v>391</v>
      </c>
      <c r="D392" s="155"/>
      <c r="E392" s="156"/>
      <c r="F392" s="229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  <c r="CG392" s="75"/>
      <c r="CH392" s="75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  <c r="CY392" s="75"/>
      <c r="CZ392" s="75"/>
      <c r="DA392" s="75"/>
      <c r="DB392" s="75"/>
      <c r="DC392" s="75"/>
      <c r="DD392" s="75"/>
      <c r="DE392" s="75"/>
      <c r="DF392" s="75"/>
      <c r="DG392" s="75"/>
      <c r="DH392" s="75"/>
      <c r="DI392" s="75"/>
      <c r="DJ392" s="75"/>
      <c r="DK392" s="75"/>
      <c r="DL392" s="75"/>
      <c r="DM392" s="75"/>
      <c r="DN392" s="75"/>
      <c r="DO392" s="75"/>
      <c r="DP392" s="75"/>
      <c r="DQ392" s="75"/>
      <c r="DR392" s="75"/>
      <c r="DS392" s="75"/>
      <c r="DT392" s="75"/>
      <c r="DU392" s="75"/>
      <c r="DV392" s="75"/>
      <c r="DW392" s="75"/>
      <c r="DX392" s="75"/>
      <c r="DY392" s="75"/>
      <c r="DZ392" s="75"/>
      <c r="EA392" s="75"/>
      <c r="EB392" s="75"/>
      <c r="EC392" s="75"/>
      <c r="ED392" s="75"/>
      <c r="EE392" s="75"/>
      <c r="EF392" s="75"/>
      <c r="EG392" s="75"/>
      <c r="EH392" s="75"/>
      <c r="EI392" s="75"/>
      <c r="EJ392" s="75"/>
      <c r="EK392" s="75"/>
      <c r="EL392" s="75"/>
      <c r="EM392" s="75"/>
      <c r="EN392" s="75"/>
      <c r="EO392" s="75"/>
      <c r="EP392" s="75"/>
      <c r="EQ392" s="75"/>
      <c r="ER392" s="75"/>
      <c r="ES392" s="75"/>
      <c r="ET392" s="75"/>
      <c r="EU392" s="75"/>
      <c r="EV392" s="75"/>
      <c r="EW392" s="75"/>
      <c r="EX392" s="75"/>
      <c r="EY392" s="75"/>
      <c r="EZ392" s="75"/>
      <c r="FA392" s="75"/>
      <c r="FB392" s="75"/>
      <c r="FC392" s="75"/>
      <c r="FD392" s="75"/>
      <c r="FE392" s="75"/>
      <c r="FF392" s="75"/>
      <c r="FG392" s="75"/>
      <c r="FH392" s="75"/>
      <c r="FI392" s="75"/>
      <c r="FJ392" s="75"/>
      <c r="FK392" s="75"/>
      <c r="FL392" s="75"/>
      <c r="FM392" s="75"/>
      <c r="FN392" s="75"/>
      <c r="FO392" s="75"/>
      <c r="FP392" s="75"/>
      <c r="FQ392" s="75"/>
      <c r="FR392" s="75"/>
      <c r="FS392" s="75"/>
      <c r="FT392" s="75"/>
      <c r="FU392" s="75"/>
      <c r="FV392" s="75"/>
      <c r="FW392" s="75"/>
      <c r="FX392" s="75"/>
      <c r="FY392" s="75"/>
      <c r="FZ392" s="75"/>
      <c r="GA392" s="75"/>
      <c r="GB392" s="75"/>
      <c r="GC392" s="75"/>
      <c r="GD392" s="75"/>
      <c r="GE392" s="75"/>
      <c r="GF392" s="75"/>
      <c r="GG392" s="75"/>
      <c r="GH392" s="75"/>
      <c r="GI392" s="75"/>
      <c r="GJ392" s="75"/>
      <c r="GK392" s="75"/>
      <c r="GL392" s="75"/>
      <c r="GM392" s="75"/>
      <c r="GN392" s="75"/>
      <c r="GO392" s="75"/>
      <c r="GP392" s="75"/>
      <c r="GQ392" s="75"/>
      <c r="GR392" s="75"/>
      <c r="GS392" s="75"/>
      <c r="GT392" s="75"/>
      <c r="GU392" s="75"/>
      <c r="GV392" s="75"/>
      <c r="GW392" s="75"/>
      <c r="GX392" s="75"/>
      <c r="GY392" s="75"/>
      <c r="GZ392" s="75"/>
      <c r="HA392" s="75"/>
      <c r="HB392" s="75"/>
      <c r="HC392" s="75"/>
      <c r="HD392" s="75"/>
      <c r="HE392" s="75"/>
      <c r="HF392" s="75"/>
      <c r="HG392" s="75"/>
      <c r="HH392" s="75"/>
      <c r="HI392" s="75"/>
      <c r="HJ392" s="75"/>
      <c r="HK392" s="75"/>
      <c r="HL392" s="75"/>
      <c r="HM392" s="75"/>
      <c r="HN392" s="75"/>
      <c r="HO392" s="75"/>
      <c r="HP392" s="75"/>
      <c r="HQ392" s="75"/>
      <c r="HR392" s="75"/>
      <c r="HS392" s="75"/>
      <c r="HT392" s="75"/>
      <c r="HU392" s="75"/>
      <c r="HV392" s="75"/>
    </row>
    <row r="393" spans="1:230" s="76" customFormat="1" ht="16.5" customHeight="1">
      <c r="A393" s="228"/>
      <c r="B393" s="89"/>
      <c r="C393" s="282" t="s">
        <v>401</v>
      </c>
      <c r="D393" s="280"/>
      <c r="E393" s="281"/>
      <c r="F393" s="229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  <c r="CF393" s="75"/>
      <c r="CG393" s="75"/>
      <c r="CH393" s="75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  <c r="CY393" s="75"/>
      <c r="CZ393" s="75"/>
      <c r="DA393" s="75"/>
      <c r="DB393" s="75"/>
      <c r="DC393" s="75"/>
      <c r="DD393" s="75"/>
      <c r="DE393" s="75"/>
      <c r="DF393" s="75"/>
      <c r="DG393" s="75"/>
      <c r="DH393" s="75"/>
      <c r="DI393" s="75"/>
      <c r="DJ393" s="75"/>
      <c r="DK393" s="75"/>
      <c r="DL393" s="75"/>
      <c r="DM393" s="75"/>
      <c r="DN393" s="75"/>
      <c r="DO393" s="75"/>
      <c r="DP393" s="75"/>
      <c r="DQ393" s="75"/>
      <c r="DR393" s="75"/>
      <c r="DS393" s="75"/>
      <c r="DT393" s="75"/>
      <c r="DU393" s="75"/>
      <c r="DV393" s="75"/>
      <c r="DW393" s="75"/>
      <c r="DX393" s="75"/>
      <c r="DY393" s="75"/>
      <c r="DZ393" s="75"/>
      <c r="EA393" s="75"/>
      <c r="EB393" s="75"/>
      <c r="EC393" s="75"/>
      <c r="ED393" s="75"/>
      <c r="EE393" s="75"/>
      <c r="EF393" s="75"/>
      <c r="EG393" s="75"/>
      <c r="EH393" s="75"/>
      <c r="EI393" s="75"/>
      <c r="EJ393" s="75"/>
      <c r="EK393" s="75"/>
      <c r="EL393" s="75"/>
      <c r="EM393" s="75"/>
      <c r="EN393" s="75"/>
      <c r="EO393" s="75"/>
      <c r="EP393" s="75"/>
      <c r="EQ393" s="75"/>
      <c r="ER393" s="75"/>
      <c r="ES393" s="75"/>
      <c r="ET393" s="75"/>
      <c r="EU393" s="75"/>
      <c r="EV393" s="75"/>
      <c r="EW393" s="75"/>
      <c r="EX393" s="75"/>
      <c r="EY393" s="75"/>
      <c r="EZ393" s="75"/>
      <c r="FA393" s="75"/>
      <c r="FB393" s="75"/>
      <c r="FC393" s="75"/>
      <c r="FD393" s="75"/>
      <c r="FE393" s="75"/>
      <c r="FF393" s="75"/>
      <c r="FG393" s="75"/>
      <c r="FH393" s="75"/>
      <c r="FI393" s="75"/>
      <c r="FJ393" s="75"/>
      <c r="FK393" s="75"/>
      <c r="FL393" s="75"/>
      <c r="FM393" s="75"/>
      <c r="FN393" s="75"/>
      <c r="FO393" s="75"/>
      <c r="FP393" s="75"/>
      <c r="FQ393" s="75"/>
      <c r="FR393" s="75"/>
      <c r="FS393" s="75"/>
      <c r="FT393" s="75"/>
      <c r="FU393" s="75"/>
      <c r="FV393" s="75"/>
      <c r="FW393" s="75"/>
      <c r="FX393" s="75"/>
      <c r="FY393" s="75"/>
      <c r="FZ393" s="75"/>
      <c r="GA393" s="75"/>
      <c r="GB393" s="75"/>
      <c r="GC393" s="75"/>
      <c r="GD393" s="75"/>
      <c r="GE393" s="75"/>
      <c r="GF393" s="75"/>
      <c r="GG393" s="75"/>
      <c r="GH393" s="75"/>
      <c r="GI393" s="75"/>
      <c r="GJ393" s="75"/>
      <c r="GK393" s="75"/>
      <c r="GL393" s="75"/>
      <c r="GM393" s="75"/>
      <c r="GN393" s="75"/>
      <c r="GO393" s="75"/>
      <c r="GP393" s="75"/>
      <c r="GQ393" s="75"/>
      <c r="GR393" s="75"/>
      <c r="GS393" s="75"/>
      <c r="GT393" s="75"/>
      <c r="GU393" s="75"/>
      <c r="GV393" s="75"/>
      <c r="GW393" s="75"/>
      <c r="GX393" s="75"/>
      <c r="GY393" s="75"/>
      <c r="GZ393" s="75"/>
      <c r="HA393" s="75"/>
      <c r="HB393" s="75"/>
      <c r="HC393" s="75"/>
      <c r="HD393" s="75"/>
      <c r="HE393" s="75"/>
      <c r="HF393" s="75"/>
      <c r="HG393" s="75"/>
      <c r="HH393" s="75"/>
      <c r="HI393" s="75"/>
      <c r="HJ393" s="75"/>
      <c r="HK393" s="75"/>
      <c r="HL393" s="75"/>
      <c r="HM393" s="75"/>
      <c r="HN393" s="75"/>
      <c r="HO393" s="75"/>
      <c r="HP393" s="75"/>
      <c r="HQ393" s="75"/>
      <c r="HR393" s="75"/>
      <c r="HS393" s="75"/>
      <c r="HT393" s="75"/>
      <c r="HU393" s="75"/>
      <c r="HV393" s="75"/>
    </row>
    <row r="394" spans="1:230" s="76" customFormat="1" ht="23.25" customHeight="1">
      <c r="A394" s="231"/>
      <c r="B394" s="88" t="s">
        <v>18</v>
      </c>
      <c r="C394" s="88" t="s">
        <v>416</v>
      </c>
      <c r="D394" s="103"/>
      <c r="E394" s="80"/>
      <c r="F394" s="140" t="e">
        <f>+F391+F389+F381+F375</f>
        <v>#VALUE!</v>
      </c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  <c r="CF394" s="75"/>
      <c r="CG394" s="75"/>
      <c r="CH394" s="75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  <c r="CZ394" s="75"/>
      <c r="DA394" s="75"/>
      <c r="DB394" s="75"/>
      <c r="DC394" s="75"/>
      <c r="DD394" s="75"/>
      <c r="DE394" s="75"/>
      <c r="DF394" s="75"/>
      <c r="DG394" s="75"/>
      <c r="DH394" s="75"/>
      <c r="DI394" s="75"/>
      <c r="DJ394" s="75"/>
      <c r="DK394" s="75"/>
      <c r="DL394" s="75"/>
      <c r="DM394" s="75"/>
      <c r="DN394" s="75"/>
      <c r="DO394" s="75"/>
      <c r="DP394" s="75"/>
      <c r="DQ394" s="75"/>
      <c r="DR394" s="75"/>
      <c r="DS394" s="75"/>
      <c r="DT394" s="75"/>
      <c r="DU394" s="75"/>
      <c r="DV394" s="75"/>
      <c r="DW394" s="75"/>
      <c r="DX394" s="75"/>
      <c r="DY394" s="75"/>
      <c r="DZ394" s="75"/>
      <c r="EA394" s="75"/>
      <c r="EB394" s="75"/>
      <c r="EC394" s="75"/>
      <c r="ED394" s="75"/>
      <c r="EE394" s="75"/>
      <c r="EF394" s="75"/>
      <c r="EG394" s="75"/>
      <c r="EH394" s="75"/>
      <c r="EI394" s="75"/>
      <c r="EJ394" s="75"/>
      <c r="EK394" s="75"/>
      <c r="EL394" s="75"/>
      <c r="EM394" s="75"/>
      <c r="EN394" s="75"/>
      <c r="EO394" s="75"/>
      <c r="EP394" s="75"/>
      <c r="EQ394" s="75"/>
      <c r="ER394" s="75"/>
      <c r="ES394" s="75"/>
      <c r="ET394" s="75"/>
      <c r="EU394" s="75"/>
      <c r="EV394" s="75"/>
      <c r="EW394" s="75"/>
      <c r="EX394" s="75"/>
      <c r="EY394" s="75"/>
      <c r="EZ394" s="75"/>
      <c r="FA394" s="75"/>
      <c r="FB394" s="75"/>
      <c r="FC394" s="75"/>
      <c r="FD394" s="75"/>
      <c r="FE394" s="75"/>
      <c r="FF394" s="75"/>
      <c r="FG394" s="75"/>
      <c r="FH394" s="75"/>
      <c r="FI394" s="75"/>
      <c r="FJ394" s="75"/>
      <c r="FK394" s="75"/>
      <c r="FL394" s="75"/>
      <c r="FM394" s="75"/>
      <c r="FN394" s="75"/>
      <c r="FO394" s="75"/>
      <c r="FP394" s="75"/>
      <c r="FQ394" s="75"/>
      <c r="FR394" s="75"/>
      <c r="FS394" s="75"/>
      <c r="FT394" s="75"/>
      <c r="FU394" s="75"/>
      <c r="FV394" s="75"/>
      <c r="FW394" s="75"/>
      <c r="FX394" s="75"/>
      <c r="FY394" s="75"/>
      <c r="FZ394" s="75"/>
      <c r="GA394" s="75"/>
      <c r="GB394" s="75"/>
      <c r="GC394" s="75"/>
      <c r="GD394" s="75"/>
      <c r="GE394" s="75"/>
      <c r="GF394" s="75"/>
      <c r="GG394" s="75"/>
      <c r="GH394" s="75"/>
      <c r="GI394" s="75"/>
      <c r="GJ394" s="75"/>
      <c r="GK394" s="75"/>
      <c r="GL394" s="75"/>
      <c r="GM394" s="75"/>
      <c r="GN394" s="75"/>
      <c r="GO394" s="75"/>
      <c r="GP394" s="75"/>
      <c r="GQ394" s="75"/>
      <c r="GR394" s="75"/>
      <c r="GS394" s="75"/>
      <c r="GT394" s="75"/>
      <c r="GU394" s="75"/>
      <c r="GV394" s="75"/>
      <c r="GW394" s="75"/>
      <c r="GX394" s="75"/>
      <c r="GY394" s="75"/>
      <c r="GZ394" s="75"/>
      <c r="HA394" s="75"/>
      <c r="HB394" s="75"/>
      <c r="HC394" s="75"/>
      <c r="HD394" s="75"/>
      <c r="HE394" s="75"/>
      <c r="HF394" s="75"/>
      <c r="HG394" s="75"/>
      <c r="HH394" s="75"/>
      <c r="HI394" s="75"/>
      <c r="HJ394" s="75"/>
      <c r="HK394" s="75"/>
      <c r="HL394" s="75"/>
      <c r="HM394" s="75"/>
      <c r="HN394" s="75"/>
      <c r="HO394" s="75"/>
      <c r="HP394" s="75"/>
      <c r="HQ394" s="75"/>
      <c r="HR394" s="75"/>
      <c r="HS394" s="75"/>
      <c r="HT394" s="75"/>
      <c r="HU394" s="75"/>
      <c r="HV394" s="75"/>
    </row>
    <row r="395" spans="1:230" s="76" customFormat="1" ht="12.75">
      <c r="A395" s="265"/>
      <c r="B395" s="196"/>
      <c r="C395" s="196"/>
      <c r="D395" s="197"/>
      <c r="E395" s="198"/>
      <c r="F395" s="25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  <c r="CF395" s="75"/>
      <c r="CG395" s="75"/>
      <c r="CH395" s="75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  <c r="CY395" s="75"/>
      <c r="CZ395" s="75"/>
      <c r="DA395" s="75"/>
      <c r="DB395" s="75"/>
      <c r="DC395" s="75"/>
      <c r="DD395" s="75"/>
      <c r="DE395" s="75"/>
      <c r="DF395" s="75"/>
      <c r="DG395" s="75"/>
      <c r="DH395" s="75"/>
      <c r="DI395" s="75"/>
      <c r="DJ395" s="75"/>
      <c r="DK395" s="75"/>
      <c r="DL395" s="75"/>
      <c r="DM395" s="75"/>
      <c r="DN395" s="75"/>
      <c r="DO395" s="75"/>
      <c r="DP395" s="75"/>
      <c r="DQ395" s="75"/>
      <c r="DR395" s="75"/>
      <c r="DS395" s="75"/>
      <c r="DT395" s="75"/>
      <c r="DU395" s="75"/>
      <c r="DV395" s="75"/>
      <c r="DW395" s="75"/>
      <c r="DX395" s="75"/>
      <c r="DY395" s="75"/>
      <c r="DZ395" s="75"/>
      <c r="EA395" s="75"/>
      <c r="EB395" s="75"/>
      <c r="EC395" s="75"/>
      <c r="ED395" s="75"/>
      <c r="EE395" s="75"/>
      <c r="EF395" s="75"/>
      <c r="EG395" s="75"/>
      <c r="EH395" s="75"/>
      <c r="EI395" s="75"/>
      <c r="EJ395" s="75"/>
      <c r="EK395" s="75"/>
      <c r="EL395" s="75"/>
      <c r="EM395" s="75"/>
      <c r="EN395" s="75"/>
      <c r="EO395" s="75"/>
      <c r="EP395" s="75"/>
      <c r="EQ395" s="75"/>
      <c r="ER395" s="75"/>
      <c r="ES395" s="75"/>
      <c r="ET395" s="75"/>
      <c r="EU395" s="75"/>
      <c r="EV395" s="75"/>
      <c r="EW395" s="75"/>
      <c r="EX395" s="75"/>
      <c r="EY395" s="75"/>
      <c r="EZ395" s="75"/>
      <c r="FA395" s="75"/>
      <c r="FB395" s="75"/>
      <c r="FC395" s="75"/>
      <c r="FD395" s="75"/>
      <c r="FE395" s="75"/>
      <c r="FF395" s="75"/>
      <c r="FG395" s="75"/>
      <c r="FH395" s="75"/>
      <c r="FI395" s="75"/>
      <c r="FJ395" s="75"/>
      <c r="FK395" s="75"/>
      <c r="FL395" s="75"/>
      <c r="FM395" s="75"/>
      <c r="FN395" s="75"/>
      <c r="FO395" s="75"/>
      <c r="FP395" s="75"/>
      <c r="FQ395" s="75"/>
      <c r="FR395" s="75"/>
      <c r="FS395" s="75"/>
      <c r="FT395" s="75"/>
      <c r="FU395" s="75"/>
      <c r="FV395" s="75"/>
      <c r="FW395" s="75"/>
      <c r="FX395" s="75"/>
      <c r="FY395" s="75"/>
      <c r="FZ395" s="75"/>
      <c r="GA395" s="75"/>
      <c r="GB395" s="75"/>
      <c r="GC395" s="75"/>
      <c r="GD395" s="75"/>
      <c r="GE395" s="75"/>
      <c r="GF395" s="75"/>
      <c r="GG395" s="75"/>
      <c r="GH395" s="75"/>
      <c r="GI395" s="75"/>
      <c r="GJ395" s="75"/>
      <c r="GK395" s="75"/>
      <c r="GL395" s="75"/>
      <c r="GM395" s="75"/>
      <c r="GN395" s="75"/>
      <c r="GO395" s="75"/>
      <c r="GP395" s="75"/>
      <c r="GQ395" s="75"/>
      <c r="GR395" s="75"/>
      <c r="GS395" s="75"/>
      <c r="GT395" s="75"/>
      <c r="GU395" s="75"/>
      <c r="GV395" s="75"/>
      <c r="GW395" s="75"/>
      <c r="GX395" s="75"/>
      <c r="GY395" s="75"/>
      <c r="GZ395" s="75"/>
      <c r="HA395" s="75"/>
      <c r="HB395" s="75"/>
      <c r="HC395" s="75"/>
      <c r="HD395" s="75"/>
      <c r="HE395" s="75"/>
      <c r="HF395" s="75"/>
      <c r="HG395" s="75"/>
      <c r="HH395" s="75"/>
      <c r="HI395" s="75"/>
      <c r="HJ395" s="75"/>
      <c r="HK395" s="75"/>
      <c r="HL395" s="75"/>
      <c r="HM395" s="75"/>
      <c r="HN395" s="75"/>
      <c r="HO395" s="75"/>
      <c r="HP395" s="75"/>
      <c r="HQ395" s="75"/>
      <c r="HR395" s="75"/>
      <c r="HS395" s="75"/>
      <c r="HT395" s="75"/>
      <c r="HU395" s="75"/>
      <c r="HV395" s="75"/>
    </row>
    <row r="396" spans="1:231" s="76" customFormat="1" ht="12.75">
      <c r="A396" s="261"/>
      <c r="B396" s="201"/>
      <c r="C396" s="201"/>
      <c r="D396" s="202"/>
      <c r="E396" s="203"/>
      <c r="F396" s="264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  <c r="CF396" s="75"/>
      <c r="CG396" s="75"/>
      <c r="CH396" s="75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  <c r="CZ396" s="75"/>
      <c r="DA396" s="75"/>
      <c r="DB396" s="75"/>
      <c r="DC396" s="75"/>
      <c r="DD396" s="75"/>
      <c r="DE396" s="75"/>
      <c r="DF396" s="75"/>
      <c r="DG396" s="75"/>
      <c r="DH396" s="75"/>
      <c r="DI396" s="75"/>
      <c r="DJ396" s="75"/>
      <c r="DK396" s="75"/>
      <c r="DL396" s="75"/>
      <c r="DM396" s="75"/>
      <c r="DN396" s="75"/>
      <c r="DO396" s="75"/>
      <c r="DP396" s="75"/>
      <c r="DQ396" s="75"/>
      <c r="DR396" s="75"/>
      <c r="DS396" s="75"/>
      <c r="DT396" s="75"/>
      <c r="DU396" s="75"/>
      <c r="DV396" s="75"/>
      <c r="DW396" s="75"/>
      <c r="DX396" s="75"/>
      <c r="DY396" s="75"/>
      <c r="DZ396" s="75"/>
      <c r="EA396" s="75"/>
      <c r="EB396" s="75"/>
      <c r="EC396" s="75"/>
      <c r="ED396" s="75"/>
      <c r="EE396" s="75"/>
      <c r="EF396" s="75"/>
      <c r="EG396" s="75"/>
      <c r="EH396" s="75"/>
      <c r="EI396" s="75"/>
      <c r="EJ396" s="75"/>
      <c r="EK396" s="75"/>
      <c r="EL396" s="75"/>
      <c r="EM396" s="75"/>
      <c r="EN396" s="75"/>
      <c r="EO396" s="75"/>
      <c r="EP396" s="75"/>
      <c r="EQ396" s="75"/>
      <c r="ER396" s="75"/>
      <c r="ES396" s="75"/>
      <c r="ET396" s="75"/>
      <c r="EU396" s="75"/>
      <c r="EV396" s="75"/>
      <c r="EW396" s="75"/>
      <c r="EX396" s="75"/>
      <c r="EY396" s="75"/>
      <c r="EZ396" s="75"/>
      <c r="FA396" s="75"/>
      <c r="FB396" s="75"/>
      <c r="FC396" s="75"/>
      <c r="FD396" s="75"/>
      <c r="FE396" s="75"/>
      <c r="FF396" s="75"/>
      <c r="FG396" s="75"/>
      <c r="FH396" s="75"/>
      <c r="FI396" s="75"/>
      <c r="FJ396" s="75"/>
      <c r="FK396" s="75"/>
      <c r="FL396" s="75"/>
      <c r="FM396" s="75"/>
      <c r="FN396" s="75"/>
      <c r="FO396" s="75"/>
      <c r="FP396" s="75"/>
      <c r="FQ396" s="75"/>
      <c r="FR396" s="75"/>
      <c r="FS396" s="75"/>
      <c r="FT396" s="75"/>
      <c r="FU396" s="75"/>
      <c r="FV396" s="75"/>
      <c r="FW396" s="75"/>
      <c r="FX396" s="75"/>
      <c r="FY396" s="75"/>
      <c r="FZ396" s="75"/>
      <c r="GA396" s="75"/>
      <c r="GB396" s="75"/>
      <c r="GC396" s="75"/>
      <c r="GD396" s="75"/>
      <c r="GE396" s="75"/>
      <c r="GF396" s="75"/>
      <c r="GG396" s="75"/>
      <c r="GH396" s="75"/>
      <c r="GI396" s="75"/>
      <c r="GJ396" s="75"/>
      <c r="GK396" s="75"/>
      <c r="GL396" s="75"/>
      <c r="GM396" s="75"/>
      <c r="GN396" s="75"/>
      <c r="GO396" s="75"/>
      <c r="GP396" s="75"/>
      <c r="GQ396" s="75"/>
      <c r="GR396" s="75"/>
      <c r="GS396" s="75"/>
      <c r="GT396" s="75"/>
      <c r="GU396" s="75"/>
      <c r="GV396" s="75"/>
      <c r="GW396" s="75"/>
      <c r="GX396" s="75"/>
      <c r="GY396" s="75"/>
      <c r="GZ396" s="75"/>
      <c r="HA396" s="75"/>
      <c r="HB396" s="75"/>
      <c r="HC396" s="75"/>
      <c r="HD396" s="75"/>
      <c r="HE396" s="75"/>
      <c r="HF396" s="75"/>
      <c r="HG396" s="75"/>
      <c r="HH396" s="75"/>
      <c r="HI396" s="75"/>
      <c r="HJ396" s="75"/>
      <c r="HK396" s="75"/>
      <c r="HL396" s="75"/>
      <c r="HM396" s="75"/>
      <c r="HN396" s="75"/>
      <c r="HO396" s="75"/>
      <c r="HP396" s="75"/>
      <c r="HQ396" s="75"/>
      <c r="HR396" s="75"/>
      <c r="HS396" s="75"/>
      <c r="HT396" s="75"/>
      <c r="HU396" s="75"/>
      <c r="HV396" s="75"/>
      <c r="HW396" s="75"/>
    </row>
    <row r="397" spans="1:230" s="76" customFormat="1" ht="12.75">
      <c r="A397" s="234"/>
      <c r="B397" s="88" t="s">
        <v>364</v>
      </c>
      <c r="C397" s="107"/>
      <c r="D397" s="119"/>
      <c r="E397" s="80"/>
      <c r="F397" s="232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  <c r="CF397" s="75"/>
      <c r="CG397" s="75"/>
      <c r="CH397" s="75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  <c r="CZ397" s="75"/>
      <c r="DA397" s="75"/>
      <c r="DB397" s="75"/>
      <c r="DC397" s="75"/>
      <c r="DD397" s="75"/>
      <c r="DE397" s="75"/>
      <c r="DF397" s="75"/>
      <c r="DG397" s="75"/>
      <c r="DH397" s="75"/>
      <c r="DI397" s="75"/>
      <c r="DJ397" s="75"/>
      <c r="DK397" s="75"/>
      <c r="DL397" s="75"/>
      <c r="DM397" s="75"/>
      <c r="DN397" s="75"/>
      <c r="DO397" s="75"/>
      <c r="DP397" s="75"/>
      <c r="DQ397" s="75"/>
      <c r="DR397" s="75"/>
      <c r="DS397" s="75"/>
      <c r="DT397" s="75"/>
      <c r="DU397" s="75"/>
      <c r="DV397" s="75"/>
      <c r="DW397" s="75"/>
      <c r="DX397" s="75"/>
      <c r="DY397" s="75"/>
      <c r="DZ397" s="75"/>
      <c r="EA397" s="75"/>
      <c r="EB397" s="75"/>
      <c r="EC397" s="75"/>
      <c r="ED397" s="75"/>
      <c r="EE397" s="75"/>
      <c r="EF397" s="75"/>
      <c r="EG397" s="75"/>
      <c r="EH397" s="75"/>
      <c r="EI397" s="75"/>
      <c r="EJ397" s="75"/>
      <c r="EK397" s="75"/>
      <c r="EL397" s="75"/>
      <c r="EM397" s="75"/>
      <c r="EN397" s="75"/>
      <c r="EO397" s="75"/>
      <c r="EP397" s="75"/>
      <c r="EQ397" s="75"/>
      <c r="ER397" s="75"/>
      <c r="ES397" s="75"/>
      <c r="ET397" s="75"/>
      <c r="EU397" s="75"/>
      <c r="EV397" s="75"/>
      <c r="EW397" s="75"/>
      <c r="EX397" s="75"/>
      <c r="EY397" s="75"/>
      <c r="EZ397" s="75"/>
      <c r="FA397" s="75"/>
      <c r="FB397" s="75"/>
      <c r="FC397" s="75"/>
      <c r="FD397" s="75"/>
      <c r="FE397" s="75"/>
      <c r="FF397" s="75"/>
      <c r="FG397" s="75"/>
      <c r="FH397" s="75"/>
      <c r="FI397" s="75"/>
      <c r="FJ397" s="75"/>
      <c r="FK397" s="75"/>
      <c r="FL397" s="75"/>
      <c r="FM397" s="75"/>
      <c r="FN397" s="75"/>
      <c r="FO397" s="75"/>
      <c r="FP397" s="75"/>
      <c r="FQ397" s="75"/>
      <c r="FR397" s="75"/>
      <c r="FS397" s="75"/>
      <c r="FT397" s="75"/>
      <c r="FU397" s="75"/>
      <c r="FV397" s="75"/>
      <c r="FW397" s="75"/>
      <c r="FX397" s="75"/>
      <c r="FY397" s="75"/>
      <c r="FZ397" s="75"/>
      <c r="GA397" s="75"/>
      <c r="GB397" s="75"/>
      <c r="GC397" s="75"/>
      <c r="GD397" s="75"/>
      <c r="GE397" s="75"/>
      <c r="GF397" s="75"/>
      <c r="GG397" s="75"/>
      <c r="GH397" s="75"/>
      <c r="GI397" s="75"/>
      <c r="GJ397" s="75"/>
      <c r="GK397" s="75"/>
      <c r="GL397" s="75"/>
      <c r="GM397" s="75"/>
      <c r="GN397" s="75"/>
      <c r="GO397" s="75"/>
      <c r="GP397" s="75"/>
      <c r="GQ397" s="75"/>
      <c r="GR397" s="75"/>
      <c r="GS397" s="75"/>
      <c r="GT397" s="75"/>
      <c r="GU397" s="75"/>
      <c r="GV397" s="75"/>
      <c r="GW397" s="75"/>
      <c r="GX397" s="75"/>
      <c r="GY397" s="75"/>
      <c r="GZ397" s="75"/>
      <c r="HA397" s="75"/>
      <c r="HB397" s="75"/>
      <c r="HC397" s="75"/>
      <c r="HD397" s="75"/>
      <c r="HE397" s="75"/>
      <c r="HF397" s="75"/>
      <c r="HG397" s="75"/>
      <c r="HH397" s="75"/>
      <c r="HI397" s="75"/>
      <c r="HJ397" s="75"/>
      <c r="HK397" s="75"/>
      <c r="HL397" s="75"/>
      <c r="HM397" s="75"/>
      <c r="HN397" s="75"/>
      <c r="HO397" s="75"/>
      <c r="HP397" s="75"/>
      <c r="HQ397" s="75"/>
      <c r="HR397" s="75"/>
      <c r="HS397" s="75"/>
      <c r="HT397" s="75"/>
      <c r="HU397" s="75"/>
      <c r="HV397" s="75"/>
    </row>
    <row r="398" spans="1:230" s="76" customFormat="1" ht="35.25" customHeight="1">
      <c r="A398" s="226"/>
      <c r="B398" s="70"/>
      <c r="C398" s="71" t="s">
        <v>386</v>
      </c>
      <c r="D398" s="72" t="s">
        <v>384</v>
      </c>
      <c r="E398" s="73" t="s">
        <v>398</v>
      </c>
      <c r="F398" s="74" t="s">
        <v>381</v>
      </c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  <c r="CC398" s="75"/>
      <c r="CD398" s="75"/>
      <c r="CE398" s="75"/>
      <c r="CF398" s="75"/>
      <c r="CG398" s="75"/>
      <c r="CH398" s="75"/>
      <c r="CI398" s="75"/>
      <c r="CJ398" s="75"/>
      <c r="CK398" s="75"/>
      <c r="CL398" s="75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5"/>
      <c r="CY398" s="75"/>
      <c r="CZ398" s="75"/>
      <c r="DA398" s="75"/>
      <c r="DB398" s="75"/>
      <c r="DC398" s="75"/>
      <c r="DD398" s="75"/>
      <c r="DE398" s="75"/>
      <c r="DF398" s="75"/>
      <c r="DG398" s="75"/>
      <c r="DH398" s="75"/>
      <c r="DI398" s="75"/>
      <c r="DJ398" s="75"/>
      <c r="DK398" s="75"/>
      <c r="DL398" s="75"/>
      <c r="DM398" s="75"/>
      <c r="DN398" s="75"/>
      <c r="DO398" s="75"/>
      <c r="DP398" s="75"/>
      <c r="DQ398" s="75"/>
      <c r="DR398" s="75"/>
      <c r="DS398" s="75"/>
      <c r="DT398" s="75"/>
      <c r="DU398" s="75"/>
      <c r="DV398" s="75"/>
      <c r="DW398" s="75"/>
      <c r="DX398" s="75"/>
      <c r="DY398" s="75"/>
      <c r="DZ398" s="75"/>
      <c r="EA398" s="75"/>
      <c r="EB398" s="75"/>
      <c r="EC398" s="75"/>
      <c r="ED398" s="75"/>
      <c r="EE398" s="75"/>
      <c r="EF398" s="75"/>
      <c r="EG398" s="75"/>
      <c r="EH398" s="75"/>
      <c r="EI398" s="75"/>
      <c r="EJ398" s="75"/>
      <c r="EK398" s="75"/>
      <c r="EL398" s="75"/>
      <c r="EM398" s="75"/>
      <c r="EN398" s="75"/>
      <c r="EO398" s="75"/>
      <c r="EP398" s="75"/>
      <c r="EQ398" s="75"/>
      <c r="ER398" s="75"/>
      <c r="ES398" s="75"/>
      <c r="ET398" s="75"/>
      <c r="EU398" s="75"/>
      <c r="EV398" s="75"/>
      <c r="EW398" s="75"/>
      <c r="EX398" s="75"/>
      <c r="EY398" s="75"/>
      <c r="EZ398" s="75"/>
      <c r="FA398" s="75"/>
      <c r="FB398" s="75"/>
      <c r="FC398" s="75"/>
      <c r="FD398" s="75"/>
      <c r="FE398" s="75"/>
      <c r="FF398" s="75"/>
      <c r="FG398" s="75"/>
      <c r="FH398" s="75"/>
      <c r="FI398" s="75"/>
      <c r="FJ398" s="75"/>
      <c r="FK398" s="75"/>
      <c r="FL398" s="75"/>
      <c r="FM398" s="75"/>
      <c r="FN398" s="75"/>
      <c r="FO398" s="75"/>
      <c r="FP398" s="75"/>
      <c r="FQ398" s="75"/>
      <c r="FR398" s="75"/>
      <c r="FS398" s="75"/>
      <c r="FT398" s="75"/>
      <c r="FU398" s="75"/>
      <c r="FV398" s="75"/>
      <c r="FW398" s="75"/>
      <c r="FX398" s="75"/>
      <c r="FY398" s="75"/>
      <c r="FZ398" s="75"/>
      <c r="GA398" s="75"/>
      <c r="GB398" s="75"/>
      <c r="GC398" s="75"/>
      <c r="GD398" s="75"/>
      <c r="GE398" s="75"/>
      <c r="GF398" s="75"/>
      <c r="GG398" s="75"/>
      <c r="GH398" s="75"/>
      <c r="GI398" s="75"/>
      <c r="GJ398" s="75"/>
      <c r="GK398" s="75"/>
      <c r="GL398" s="75"/>
      <c r="GM398" s="75"/>
      <c r="GN398" s="75"/>
      <c r="GO398" s="75"/>
      <c r="GP398" s="75"/>
      <c r="GQ398" s="75"/>
      <c r="GR398" s="75"/>
      <c r="GS398" s="75"/>
      <c r="GT398" s="75"/>
      <c r="GU398" s="75"/>
      <c r="GV398" s="75"/>
      <c r="GW398" s="75"/>
      <c r="GX398" s="75"/>
      <c r="GY398" s="75"/>
      <c r="GZ398" s="75"/>
      <c r="HA398" s="75"/>
      <c r="HB398" s="75"/>
      <c r="HC398" s="75"/>
      <c r="HD398" s="75"/>
      <c r="HE398" s="75"/>
      <c r="HF398" s="75"/>
      <c r="HG398" s="75"/>
      <c r="HH398" s="75"/>
      <c r="HI398" s="75"/>
      <c r="HJ398" s="75"/>
      <c r="HK398" s="75"/>
      <c r="HL398" s="75"/>
      <c r="HM398" s="75"/>
      <c r="HN398" s="75"/>
      <c r="HO398" s="75"/>
      <c r="HP398" s="75"/>
      <c r="HQ398" s="75"/>
      <c r="HR398" s="75"/>
      <c r="HS398" s="75"/>
      <c r="HT398" s="75"/>
      <c r="HU398" s="75"/>
      <c r="HV398" s="75"/>
    </row>
    <row r="399" spans="1:230" s="76" customFormat="1" ht="12.75">
      <c r="A399" s="228"/>
      <c r="B399" s="89"/>
      <c r="C399" s="82" t="s">
        <v>340</v>
      </c>
      <c r="D399" s="66"/>
      <c r="E399" s="67"/>
      <c r="F399" s="140">
        <f aca="true" t="shared" si="9" ref="F399:F408">+D399*E399</f>
        <v>0</v>
      </c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  <c r="CB399" s="75"/>
      <c r="CC399" s="75"/>
      <c r="CD399" s="75"/>
      <c r="CE399" s="75"/>
      <c r="CF399" s="75"/>
      <c r="CG399" s="75"/>
      <c r="CH399" s="75"/>
      <c r="CI399" s="75"/>
      <c r="CJ399" s="75"/>
      <c r="CK399" s="75"/>
      <c r="CL399" s="75"/>
      <c r="CM399" s="75"/>
      <c r="CN399" s="75"/>
      <c r="CO399" s="75"/>
      <c r="CP399" s="75"/>
      <c r="CQ399" s="75"/>
      <c r="CR399" s="75"/>
      <c r="CS399" s="75"/>
      <c r="CT399" s="75"/>
      <c r="CU399" s="75"/>
      <c r="CV399" s="75"/>
      <c r="CW399" s="75"/>
      <c r="CX399" s="75"/>
      <c r="CY399" s="75"/>
      <c r="CZ399" s="75"/>
      <c r="DA399" s="75"/>
      <c r="DB399" s="75"/>
      <c r="DC399" s="75"/>
      <c r="DD399" s="75"/>
      <c r="DE399" s="75"/>
      <c r="DF399" s="75"/>
      <c r="DG399" s="75"/>
      <c r="DH399" s="75"/>
      <c r="DI399" s="75"/>
      <c r="DJ399" s="75"/>
      <c r="DK399" s="75"/>
      <c r="DL399" s="75"/>
      <c r="DM399" s="75"/>
      <c r="DN399" s="75"/>
      <c r="DO399" s="75"/>
      <c r="DP399" s="75"/>
      <c r="DQ399" s="75"/>
      <c r="DR399" s="75"/>
      <c r="DS399" s="75"/>
      <c r="DT399" s="75"/>
      <c r="DU399" s="75"/>
      <c r="DV399" s="75"/>
      <c r="DW399" s="75"/>
      <c r="DX399" s="75"/>
      <c r="DY399" s="75"/>
      <c r="DZ399" s="75"/>
      <c r="EA399" s="75"/>
      <c r="EB399" s="75"/>
      <c r="EC399" s="75"/>
      <c r="ED399" s="75"/>
      <c r="EE399" s="75"/>
      <c r="EF399" s="75"/>
      <c r="EG399" s="75"/>
      <c r="EH399" s="75"/>
      <c r="EI399" s="75"/>
      <c r="EJ399" s="75"/>
      <c r="EK399" s="75"/>
      <c r="EL399" s="75"/>
      <c r="EM399" s="75"/>
      <c r="EN399" s="75"/>
      <c r="EO399" s="75"/>
      <c r="EP399" s="75"/>
      <c r="EQ399" s="75"/>
      <c r="ER399" s="75"/>
      <c r="ES399" s="75"/>
      <c r="ET399" s="75"/>
      <c r="EU399" s="75"/>
      <c r="EV399" s="75"/>
      <c r="EW399" s="75"/>
      <c r="EX399" s="75"/>
      <c r="EY399" s="75"/>
      <c r="EZ399" s="75"/>
      <c r="FA399" s="75"/>
      <c r="FB399" s="75"/>
      <c r="FC399" s="75"/>
      <c r="FD399" s="75"/>
      <c r="FE399" s="75"/>
      <c r="FF399" s="75"/>
      <c r="FG399" s="75"/>
      <c r="FH399" s="75"/>
      <c r="FI399" s="75"/>
      <c r="FJ399" s="75"/>
      <c r="FK399" s="75"/>
      <c r="FL399" s="75"/>
      <c r="FM399" s="75"/>
      <c r="FN399" s="75"/>
      <c r="FO399" s="75"/>
      <c r="FP399" s="75"/>
      <c r="FQ399" s="75"/>
      <c r="FR399" s="75"/>
      <c r="FS399" s="75"/>
      <c r="FT399" s="75"/>
      <c r="FU399" s="75"/>
      <c r="FV399" s="75"/>
      <c r="FW399" s="75"/>
      <c r="FX399" s="75"/>
      <c r="FY399" s="75"/>
      <c r="FZ399" s="75"/>
      <c r="GA399" s="75"/>
      <c r="GB399" s="75"/>
      <c r="GC399" s="75"/>
      <c r="GD399" s="75"/>
      <c r="GE399" s="75"/>
      <c r="GF399" s="75"/>
      <c r="GG399" s="75"/>
      <c r="GH399" s="75"/>
      <c r="GI399" s="75"/>
      <c r="GJ399" s="75"/>
      <c r="GK399" s="75"/>
      <c r="GL399" s="75"/>
      <c r="GM399" s="75"/>
      <c r="GN399" s="75"/>
      <c r="GO399" s="75"/>
      <c r="GP399" s="75"/>
      <c r="GQ399" s="75"/>
      <c r="GR399" s="75"/>
      <c r="GS399" s="75"/>
      <c r="GT399" s="75"/>
      <c r="GU399" s="75"/>
      <c r="GV399" s="75"/>
      <c r="GW399" s="75"/>
      <c r="GX399" s="75"/>
      <c r="GY399" s="75"/>
      <c r="GZ399" s="75"/>
      <c r="HA399" s="75"/>
      <c r="HB399" s="75"/>
      <c r="HC399" s="75"/>
      <c r="HD399" s="75"/>
      <c r="HE399" s="75"/>
      <c r="HF399" s="75"/>
      <c r="HG399" s="75"/>
      <c r="HH399" s="75"/>
      <c r="HI399" s="75"/>
      <c r="HJ399" s="75"/>
      <c r="HK399" s="75"/>
      <c r="HL399" s="75"/>
      <c r="HM399" s="75"/>
      <c r="HN399" s="75"/>
      <c r="HO399" s="75"/>
      <c r="HP399" s="75"/>
      <c r="HQ399" s="75"/>
      <c r="HR399" s="75"/>
      <c r="HS399" s="75"/>
      <c r="HT399" s="75"/>
      <c r="HU399" s="75"/>
      <c r="HV399" s="75"/>
    </row>
    <row r="400" spans="1:230" s="76" customFormat="1" ht="12.75">
      <c r="A400" s="228"/>
      <c r="B400" s="89"/>
      <c r="C400" s="82" t="s">
        <v>341</v>
      </c>
      <c r="D400" s="66"/>
      <c r="E400" s="67"/>
      <c r="F400" s="140">
        <f t="shared" si="9"/>
        <v>0</v>
      </c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  <c r="CC400" s="75"/>
      <c r="CD400" s="75"/>
      <c r="CE400" s="75"/>
      <c r="CF400" s="75"/>
      <c r="CG400" s="75"/>
      <c r="CH400" s="75"/>
      <c r="CI400" s="75"/>
      <c r="CJ400" s="75"/>
      <c r="CK400" s="75"/>
      <c r="CL400" s="75"/>
      <c r="CM400" s="75"/>
      <c r="CN400" s="75"/>
      <c r="CO400" s="75"/>
      <c r="CP400" s="75"/>
      <c r="CQ400" s="75"/>
      <c r="CR400" s="75"/>
      <c r="CS400" s="75"/>
      <c r="CT400" s="75"/>
      <c r="CU400" s="75"/>
      <c r="CV400" s="75"/>
      <c r="CW400" s="75"/>
      <c r="CX400" s="75"/>
      <c r="CY400" s="75"/>
      <c r="CZ400" s="75"/>
      <c r="DA400" s="75"/>
      <c r="DB400" s="75"/>
      <c r="DC400" s="75"/>
      <c r="DD400" s="75"/>
      <c r="DE400" s="75"/>
      <c r="DF400" s="75"/>
      <c r="DG400" s="75"/>
      <c r="DH400" s="75"/>
      <c r="DI400" s="75"/>
      <c r="DJ400" s="75"/>
      <c r="DK400" s="75"/>
      <c r="DL400" s="75"/>
      <c r="DM400" s="75"/>
      <c r="DN400" s="75"/>
      <c r="DO400" s="75"/>
      <c r="DP400" s="75"/>
      <c r="DQ400" s="75"/>
      <c r="DR400" s="75"/>
      <c r="DS400" s="75"/>
      <c r="DT400" s="75"/>
      <c r="DU400" s="75"/>
      <c r="DV400" s="75"/>
      <c r="DW400" s="75"/>
      <c r="DX400" s="75"/>
      <c r="DY400" s="75"/>
      <c r="DZ400" s="75"/>
      <c r="EA400" s="75"/>
      <c r="EB400" s="75"/>
      <c r="EC400" s="75"/>
      <c r="ED400" s="75"/>
      <c r="EE400" s="75"/>
      <c r="EF400" s="75"/>
      <c r="EG400" s="75"/>
      <c r="EH400" s="75"/>
      <c r="EI400" s="75"/>
      <c r="EJ400" s="75"/>
      <c r="EK400" s="75"/>
      <c r="EL400" s="75"/>
      <c r="EM400" s="75"/>
      <c r="EN400" s="75"/>
      <c r="EO400" s="75"/>
      <c r="EP400" s="75"/>
      <c r="EQ400" s="75"/>
      <c r="ER400" s="75"/>
      <c r="ES400" s="75"/>
      <c r="ET400" s="75"/>
      <c r="EU400" s="75"/>
      <c r="EV400" s="75"/>
      <c r="EW400" s="75"/>
      <c r="EX400" s="75"/>
      <c r="EY400" s="75"/>
      <c r="EZ400" s="75"/>
      <c r="FA400" s="75"/>
      <c r="FB400" s="75"/>
      <c r="FC400" s="75"/>
      <c r="FD400" s="75"/>
      <c r="FE400" s="75"/>
      <c r="FF400" s="75"/>
      <c r="FG400" s="75"/>
      <c r="FH400" s="75"/>
      <c r="FI400" s="75"/>
      <c r="FJ400" s="75"/>
      <c r="FK400" s="75"/>
      <c r="FL400" s="75"/>
      <c r="FM400" s="75"/>
      <c r="FN400" s="75"/>
      <c r="FO400" s="75"/>
      <c r="FP400" s="75"/>
      <c r="FQ400" s="75"/>
      <c r="FR400" s="75"/>
      <c r="FS400" s="75"/>
      <c r="FT400" s="75"/>
      <c r="FU400" s="75"/>
      <c r="FV400" s="75"/>
      <c r="FW400" s="75"/>
      <c r="FX400" s="75"/>
      <c r="FY400" s="75"/>
      <c r="FZ400" s="75"/>
      <c r="GA400" s="75"/>
      <c r="GB400" s="75"/>
      <c r="GC400" s="75"/>
      <c r="GD400" s="75"/>
      <c r="GE400" s="75"/>
      <c r="GF400" s="75"/>
      <c r="GG400" s="75"/>
      <c r="GH400" s="75"/>
      <c r="GI400" s="75"/>
      <c r="GJ400" s="75"/>
      <c r="GK400" s="75"/>
      <c r="GL400" s="75"/>
      <c r="GM400" s="75"/>
      <c r="GN400" s="75"/>
      <c r="GO400" s="75"/>
      <c r="GP400" s="75"/>
      <c r="GQ400" s="75"/>
      <c r="GR400" s="75"/>
      <c r="GS400" s="75"/>
      <c r="GT400" s="75"/>
      <c r="GU400" s="75"/>
      <c r="GV400" s="75"/>
      <c r="GW400" s="75"/>
      <c r="GX400" s="75"/>
      <c r="GY400" s="75"/>
      <c r="GZ400" s="75"/>
      <c r="HA400" s="75"/>
      <c r="HB400" s="75"/>
      <c r="HC400" s="75"/>
      <c r="HD400" s="75"/>
      <c r="HE400" s="75"/>
      <c r="HF400" s="75"/>
      <c r="HG400" s="75"/>
      <c r="HH400" s="75"/>
      <c r="HI400" s="75"/>
      <c r="HJ400" s="75"/>
      <c r="HK400" s="75"/>
      <c r="HL400" s="75"/>
      <c r="HM400" s="75"/>
      <c r="HN400" s="75"/>
      <c r="HO400" s="75"/>
      <c r="HP400" s="75"/>
      <c r="HQ400" s="75"/>
      <c r="HR400" s="75"/>
      <c r="HS400" s="75"/>
      <c r="HT400" s="75"/>
      <c r="HU400" s="75"/>
      <c r="HV400" s="75"/>
    </row>
    <row r="401" spans="1:230" s="76" customFormat="1" ht="12.75">
      <c r="A401" s="228"/>
      <c r="B401" s="89"/>
      <c r="C401" s="117" t="s">
        <v>342</v>
      </c>
      <c r="D401" s="66"/>
      <c r="E401" s="67"/>
      <c r="F401" s="140">
        <f t="shared" si="9"/>
        <v>0</v>
      </c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  <c r="CB401" s="75"/>
      <c r="CC401" s="75"/>
      <c r="CD401" s="75"/>
      <c r="CE401" s="75"/>
      <c r="CF401" s="75"/>
      <c r="CG401" s="75"/>
      <c r="CH401" s="75"/>
      <c r="CI401" s="75"/>
      <c r="CJ401" s="75"/>
      <c r="CK401" s="75"/>
      <c r="CL401" s="75"/>
      <c r="CM401" s="75"/>
      <c r="CN401" s="75"/>
      <c r="CO401" s="75"/>
      <c r="CP401" s="75"/>
      <c r="CQ401" s="75"/>
      <c r="CR401" s="75"/>
      <c r="CS401" s="75"/>
      <c r="CT401" s="75"/>
      <c r="CU401" s="75"/>
      <c r="CV401" s="75"/>
      <c r="CW401" s="75"/>
      <c r="CX401" s="75"/>
      <c r="CY401" s="75"/>
      <c r="CZ401" s="75"/>
      <c r="DA401" s="75"/>
      <c r="DB401" s="75"/>
      <c r="DC401" s="75"/>
      <c r="DD401" s="75"/>
      <c r="DE401" s="75"/>
      <c r="DF401" s="75"/>
      <c r="DG401" s="75"/>
      <c r="DH401" s="75"/>
      <c r="DI401" s="75"/>
      <c r="DJ401" s="75"/>
      <c r="DK401" s="75"/>
      <c r="DL401" s="75"/>
      <c r="DM401" s="75"/>
      <c r="DN401" s="75"/>
      <c r="DO401" s="75"/>
      <c r="DP401" s="75"/>
      <c r="DQ401" s="75"/>
      <c r="DR401" s="75"/>
      <c r="DS401" s="75"/>
      <c r="DT401" s="75"/>
      <c r="DU401" s="75"/>
      <c r="DV401" s="75"/>
      <c r="DW401" s="75"/>
      <c r="DX401" s="75"/>
      <c r="DY401" s="75"/>
      <c r="DZ401" s="75"/>
      <c r="EA401" s="75"/>
      <c r="EB401" s="75"/>
      <c r="EC401" s="75"/>
      <c r="ED401" s="75"/>
      <c r="EE401" s="75"/>
      <c r="EF401" s="75"/>
      <c r="EG401" s="75"/>
      <c r="EH401" s="75"/>
      <c r="EI401" s="75"/>
      <c r="EJ401" s="75"/>
      <c r="EK401" s="75"/>
      <c r="EL401" s="75"/>
      <c r="EM401" s="75"/>
      <c r="EN401" s="75"/>
      <c r="EO401" s="75"/>
      <c r="EP401" s="75"/>
      <c r="EQ401" s="75"/>
      <c r="ER401" s="75"/>
      <c r="ES401" s="75"/>
      <c r="ET401" s="75"/>
      <c r="EU401" s="75"/>
      <c r="EV401" s="75"/>
      <c r="EW401" s="75"/>
      <c r="EX401" s="75"/>
      <c r="EY401" s="75"/>
      <c r="EZ401" s="75"/>
      <c r="FA401" s="75"/>
      <c r="FB401" s="75"/>
      <c r="FC401" s="75"/>
      <c r="FD401" s="75"/>
      <c r="FE401" s="75"/>
      <c r="FF401" s="75"/>
      <c r="FG401" s="75"/>
      <c r="FH401" s="75"/>
      <c r="FI401" s="75"/>
      <c r="FJ401" s="75"/>
      <c r="FK401" s="75"/>
      <c r="FL401" s="75"/>
      <c r="FM401" s="75"/>
      <c r="FN401" s="75"/>
      <c r="FO401" s="75"/>
      <c r="FP401" s="75"/>
      <c r="FQ401" s="75"/>
      <c r="FR401" s="75"/>
      <c r="FS401" s="75"/>
      <c r="FT401" s="75"/>
      <c r="FU401" s="75"/>
      <c r="FV401" s="75"/>
      <c r="FW401" s="75"/>
      <c r="FX401" s="75"/>
      <c r="FY401" s="75"/>
      <c r="FZ401" s="75"/>
      <c r="GA401" s="75"/>
      <c r="GB401" s="75"/>
      <c r="GC401" s="75"/>
      <c r="GD401" s="75"/>
      <c r="GE401" s="75"/>
      <c r="GF401" s="75"/>
      <c r="GG401" s="75"/>
      <c r="GH401" s="75"/>
      <c r="GI401" s="75"/>
      <c r="GJ401" s="75"/>
      <c r="GK401" s="75"/>
      <c r="GL401" s="75"/>
      <c r="GM401" s="75"/>
      <c r="GN401" s="75"/>
      <c r="GO401" s="75"/>
      <c r="GP401" s="75"/>
      <c r="GQ401" s="75"/>
      <c r="GR401" s="75"/>
      <c r="GS401" s="75"/>
      <c r="GT401" s="75"/>
      <c r="GU401" s="75"/>
      <c r="GV401" s="75"/>
      <c r="GW401" s="75"/>
      <c r="GX401" s="75"/>
      <c r="GY401" s="75"/>
      <c r="GZ401" s="75"/>
      <c r="HA401" s="75"/>
      <c r="HB401" s="75"/>
      <c r="HC401" s="75"/>
      <c r="HD401" s="75"/>
      <c r="HE401" s="75"/>
      <c r="HF401" s="75"/>
      <c r="HG401" s="75"/>
      <c r="HH401" s="75"/>
      <c r="HI401" s="75"/>
      <c r="HJ401" s="75"/>
      <c r="HK401" s="75"/>
      <c r="HL401" s="75"/>
      <c r="HM401" s="75"/>
      <c r="HN401" s="75"/>
      <c r="HO401" s="75"/>
      <c r="HP401" s="75"/>
      <c r="HQ401" s="75"/>
      <c r="HR401" s="75"/>
      <c r="HS401" s="75"/>
      <c r="HT401" s="75"/>
      <c r="HU401" s="75"/>
      <c r="HV401" s="75"/>
    </row>
    <row r="402" spans="1:230" s="76" customFormat="1" ht="12.75">
      <c r="A402" s="228"/>
      <c r="B402" s="89"/>
      <c r="C402" s="117" t="s">
        <v>343</v>
      </c>
      <c r="D402" s="66"/>
      <c r="E402" s="67"/>
      <c r="F402" s="140">
        <f t="shared" si="9"/>
        <v>0</v>
      </c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  <c r="CC402" s="75"/>
      <c r="CD402" s="75"/>
      <c r="CE402" s="75"/>
      <c r="CF402" s="75"/>
      <c r="CG402" s="75"/>
      <c r="CH402" s="75"/>
      <c r="CI402" s="75"/>
      <c r="CJ402" s="75"/>
      <c r="CK402" s="75"/>
      <c r="CL402" s="75"/>
      <c r="CM402" s="75"/>
      <c r="CN402" s="75"/>
      <c r="CO402" s="75"/>
      <c r="CP402" s="75"/>
      <c r="CQ402" s="75"/>
      <c r="CR402" s="75"/>
      <c r="CS402" s="75"/>
      <c r="CT402" s="75"/>
      <c r="CU402" s="75"/>
      <c r="CV402" s="75"/>
      <c r="CW402" s="75"/>
      <c r="CX402" s="75"/>
      <c r="CY402" s="75"/>
      <c r="CZ402" s="75"/>
      <c r="DA402" s="75"/>
      <c r="DB402" s="75"/>
      <c r="DC402" s="75"/>
      <c r="DD402" s="75"/>
      <c r="DE402" s="75"/>
      <c r="DF402" s="75"/>
      <c r="DG402" s="75"/>
      <c r="DH402" s="75"/>
      <c r="DI402" s="75"/>
      <c r="DJ402" s="75"/>
      <c r="DK402" s="75"/>
      <c r="DL402" s="75"/>
      <c r="DM402" s="75"/>
      <c r="DN402" s="75"/>
      <c r="DO402" s="75"/>
      <c r="DP402" s="75"/>
      <c r="DQ402" s="75"/>
      <c r="DR402" s="75"/>
      <c r="DS402" s="75"/>
      <c r="DT402" s="75"/>
      <c r="DU402" s="75"/>
      <c r="DV402" s="75"/>
      <c r="DW402" s="75"/>
      <c r="DX402" s="75"/>
      <c r="DY402" s="75"/>
      <c r="DZ402" s="75"/>
      <c r="EA402" s="75"/>
      <c r="EB402" s="75"/>
      <c r="EC402" s="75"/>
      <c r="ED402" s="75"/>
      <c r="EE402" s="75"/>
      <c r="EF402" s="75"/>
      <c r="EG402" s="75"/>
      <c r="EH402" s="75"/>
      <c r="EI402" s="75"/>
      <c r="EJ402" s="75"/>
      <c r="EK402" s="75"/>
      <c r="EL402" s="75"/>
      <c r="EM402" s="75"/>
      <c r="EN402" s="75"/>
      <c r="EO402" s="75"/>
      <c r="EP402" s="75"/>
      <c r="EQ402" s="75"/>
      <c r="ER402" s="75"/>
      <c r="ES402" s="75"/>
      <c r="ET402" s="75"/>
      <c r="EU402" s="75"/>
      <c r="EV402" s="75"/>
      <c r="EW402" s="75"/>
      <c r="EX402" s="75"/>
      <c r="EY402" s="75"/>
      <c r="EZ402" s="75"/>
      <c r="FA402" s="75"/>
      <c r="FB402" s="75"/>
      <c r="FC402" s="75"/>
      <c r="FD402" s="75"/>
      <c r="FE402" s="75"/>
      <c r="FF402" s="75"/>
      <c r="FG402" s="75"/>
      <c r="FH402" s="75"/>
      <c r="FI402" s="75"/>
      <c r="FJ402" s="75"/>
      <c r="FK402" s="75"/>
      <c r="FL402" s="75"/>
      <c r="FM402" s="75"/>
      <c r="FN402" s="75"/>
      <c r="FO402" s="75"/>
      <c r="FP402" s="75"/>
      <c r="FQ402" s="75"/>
      <c r="FR402" s="75"/>
      <c r="FS402" s="75"/>
      <c r="FT402" s="75"/>
      <c r="FU402" s="75"/>
      <c r="FV402" s="75"/>
      <c r="FW402" s="75"/>
      <c r="FX402" s="75"/>
      <c r="FY402" s="75"/>
      <c r="FZ402" s="75"/>
      <c r="GA402" s="75"/>
      <c r="GB402" s="75"/>
      <c r="GC402" s="75"/>
      <c r="GD402" s="75"/>
      <c r="GE402" s="75"/>
      <c r="GF402" s="75"/>
      <c r="GG402" s="75"/>
      <c r="GH402" s="75"/>
      <c r="GI402" s="75"/>
      <c r="GJ402" s="75"/>
      <c r="GK402" s="75"/>
      <c r="GL402" s="75"/>
      <c r="GM402" s="75"/>
      <c r="GN402" s="75"/>
      <c r="GO402" s="75"/>
      <c r="GP402" s="75"/>
      <c r="GQ402" s="75"/>
      <c r="GR402" s="75"/>
      <c r="GS402" s="75"/>
      <c r="GT402" s="75"/>
      <c r="GU402" s="75"/>
      <c r="GV402" s="75"/>
      <c r="GW402" s="75"/>
      <c r="GX402" s="75"/>
      <c r="GY402" s="75"/>
      <c r="GZ402" s="75"/>
      <c r="HA402" s="75"/>
      <c r="HB402" s="75"/>
      <c r="HC402" s="75"/>
      <c r="HD402" s="75"/>
      <c r="HE402" s="75"/>
      <c r="HF402" s="75"/>
      <c r="HG402" s="75"/>
      <c r="HH402" s="75"/>
      <c r="HI402" s="75"/>
      <c r="HJ402" s="75"/>
      <c r="HK402" s="75"/>
      <c r="HL402" s="75"/>
      <c r="HM402" s="75"/>
      <c r="HN402" s="75"/>
      <c r="HO402" s="75"/>
      <c r="HP402" s="75"/>
      <c r="HQ402" s="75"/>
      <c r="HR402" s="75"/>
      <c r="HS402" s="75"/>
      <c r="HT402" s="75"/>
      <c r="HU402" s="75"/>
      <c r="HV402" s="75"/>
    </row>
    <row r="403" spans="1:230" s="76" customFormat="1" ht="12.75">
      <c r="A403" s="228"/>
      <c r="B403" s="89"/>
      <c r="C403" s="83" t="s">
        <v>167</v>
      </c>
      <c r="D403" s="66"/>
      <c r="E403" s="67"/>
      <c r="F403" s="140">
        <f t="shared" si="9"/>
        <v>0</v>
      </c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  <c r="CB403" s="75"/>
      <c r="CC403" s="75"/>
      <c r="CD403" s="75"/>
      <c r="CE403" s="75"/>
      <c r="CF403" s="75"/>
      <c r="CG403" s="75"/>
      <c r="CH403" s="75"/>
      <c r="CI403" s="75"/>
      <c r="CJ403" s="75"/>
      <c r="CK403" s="75"/>
      <c r="CL403" s="75"/>
      <c r="CM403" s="75"/>
      <c r="CN403" s="75"/>
      <c r="CO403" s="75"/>
      <c r="CP403" s="75"/>
      <c r="CQ403" s="75"/>
      <c r="CR403" s="75"/>
      <c r="CS403" s="75"/>
      <c r="CT403" s="75"/>
      <c r="CU403" s="75"/>
      <c r="CV403" s="75"/>
      <c r="CW403" s="75"/>
      <c r="CX403" s="75"/>
      <c r="CY403" s="75"/>
      <c r="CZ403" s="75"/>
      <c r="DA403" s="75"/>
      <c r="DB403" s="75"/>
      <c r="DC403" s="75"/>
      <c r="DD403" s="75"/>
      <c r="DE403" s="75"/>
      <c r="DF403" s="75"/>
      <c r="DG403" s="75"/>
      <c r="DH403" s="75"/>
      <c r="DI403" s="75"/>
      <c r="DJ403" s="75"/>
      <c r="DK403" s="75"/>
      <c r="DL403" s="75"/>
      <c r="DM403" s="75"/>
      <c r="DN403" s="75"/>
      <c r="DO403" s="75"/>
      <c r="DP403" s="75"/>
      <c r="DQ403" s="75"/>
      <c r="DR403" s="75"/>
      <c r="DS403" s="75"/>
      <c r="DT403" s="75"/>
      <c r="DU403" s="75"/>
      <c r="DV403" s="75"/>
      <c r="DW403" s="75"/>
      <c r="DX403" s="75"/>
      <c r="DY403" s="75"/>
      <c r="DZ403" s="75"/>
      <c r="EA403" s="75"/>
      <c r="EB403" s="75"/>
      <c r="EC403" s="75"/>
      <c r="ED403" s="75"/>
      <c r="EE403" s="75"/>
      <c r="EF403" s="75"/>
      <c r="EG403" s="75"/>
      <c r="EH403" s="75"/>
      <c r="EI403" s="75"/>
      <c r="EJ403" s="75"/>
      <c r="EK403" s="75"/>
      <c r="EL403" s="75"/>
      <c r="EM403" s="75"/>
      <c r="EN403" s="75"/>
      <c r="EO403" s="75"/>
      <c r="EP403" s="75"/>
      <c r="EQ403" s="75"/>
      <c r="ER403" s="75"/>
      <c r="ES403" s="75"/>
      <c r="ET403" s="75"/>
      <c r="EU403" s="75"/>
      <c r="EV403" s="75"/>
      <c r="EW403" s="75"/>
      <c r="EX403" s="75"/>
      <c r="EY403" s="75"/>
      <c r="EZ403" s="75"/>
      <c r="FA403" s="75"/>
      <c r="FB403" s="75"/>
      <c r="FC403" s="75"/>
      <c r="FD403" s="75"/>
      <c r="FE403" s="75"/>
      <c r="FF403" s="75"/>
      <c r="FG403" s="75"/>
      <c r="FH403" s="75"/>
      <c r="FI403" s="75"/>
      <c r="FJ403" s="75"/>
      <c r="FK403" s="75"/>
      <c r="FL403" s="75"/>
      <c r="FM403" s="75"/>
      <c r="FN403" s="75"/>
      <c r="FO403" s="75"/>
      <c r="FP403" s="75"/>
      <c r="FQ403" s="75"/>
      <c r="FR403" s="75"/>
      <c r="FS403" s="75"/>
      <c r="FT403" s="75"/>
      <c r="FU403" s="75"/>
      <c r="FV403" s="75"/>
      <c r="FW403" s="75"/>
      <c r="FX403" s="75"/>
      <c r="FY403" s="75"/>
      <c r="FZ403" s="75"/>
      <c r="GA403" s="75"/>
      <c r="GB403" s="75"/>
      <c r="GC403" s="75"/>
      <c r="GD403" s="75"/>
      <c r="GE403" s="75"/>
      <c r="GF403" s="75"/>
      <c r="GG403" s="75"/>
      <c r="GH403" s="75"/>
      <c r="GI403" s="75"/>
      <c r="GJ403" s="75"/>
      <c r="GK403" s="75"/>
      <c r="GL403" s="75"/>
      <c r="GM403" s="75"/>
      <c r="GN403" s="75"/>
      <c r="GO403" s="75"/>
      <c r="GP403" s="75"/>
      <c r="GQ403" s="75"/>
      <c r="GR403" s="75"/>
      <c r="GS403" s="75"/>
      <c r="GT403" s="75"/>
      <c r="GU403" s="75"/>
      <c r="GV403" s="75"/>
      <c r="GW403" s="75"/>
      <c r="GX403" s="75"/>
      <c r="GY403" s="75"/>
      <c r="GZ403" s="75"/>
      <c r="HA403" s="75"/>
      <c r="HB403" s="75"/>
      <c r="HC403" s="75"/>
      <c r="HD403" s="75"/>
      <c r="HE403" s="75"/>
      <c r="HF403" s="75"/>
      <c r="HG403" s="75"/>
      <c r="HH403" s="75"/>
      <c r="HI403" s="75"/>
      <c r="HJ403" s="75"/>
      <c r="HK403" s="75"/>
      <c r="HL403" s="75"/>
      <c r="HM403" s="75"/>
      <c r="HN403" s="75"/>
      <c r="HO403" s="75"/>
      <c r="HP403" s="75"/>
      <c r="HQ403" s="75"/>
      <c r="HR403" s="75"/>
      <c r="HS403" s="75"/>
      <c r="HT403" s="75"/>
      <c r="HU403" s="75"/>
      <c r="HV403" s="75"/>
    </row>
    <row r="404" spans="1:230" s="76" customFormat="1" ht="12.75">
      <c r="A404" s="228"/>
      <c r="B404" s="89"/>
      <c r="C404" s="83" t="s">
        <v>11</v>
      </c>
      <c r="D404" s="66"/>
      <c r="E404" s="67"/>
      <c r="F404" s="140">
        <f t="shared" si="9"/>
        <v>0</v>
      </c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  <c r="CB404" s="75"/>
      <c r="CC404" s="75"/>
      <c r="CD404" s="75"/>
      <c r="CE404" s="75"/>
      <c r="CF404" s="75"/>
      <c r="CG404" s="75"/>
      <c r="CH404" s="75"/>
      <c r="CI404" s="75"/>
      <c r="CJ404" s="75"/>
      <c r="CK404" s="75"/>
      <c r="CL404" s="75"/>
      <c r="CM404" s="75"/>
      <c r="CN404" s="75"/>
      <c r="CO404" s="75"/>
      <c r="CP404" s="75"/>
      <c r="CQ404" s="75"/>
      <c r="CR404" s="75"/>
      <c r="CS404" s="75"/>
      <c r="CT404" s="75"/>
      <c r="CU404" s="75"/>
      <c r="CV404" s="75"/>
      <c r="CW404" s="75"/>
      <c r="CX404" s="75"/>
      <c r="CY404" s="75"/>
      <c r="CZ404" s="75"/>
      <c r="DA404" s="75"/>
      <c r="DB404" s="75"/>
      <c r="DC404" s="75"/>
      <c r="DD404" s="75"/>
      <c r="DE404" s="75"/>
      <c r="DF404" s="75"/>
      <c r="DG404" s="75"/>
      <c r="DH404" s="75"/>
      <c r="DI404" s="75"/>
      <c r="DJ404" s="75"/>
      <c r="DK404" s="75"/>
      <c r="DL404" s="75"/>
      <c r="DM404" s="75"/>
      <c r="DN404" s="75"/>
      <c r="DO404" s="75"/>
      <c r="DP404" s="75"/>
      <c r="DQ404" s="75"/>
      <c r="DR404" s="75"/>
      <c r="DS404" s="75"/>
      <c r="DT404" s="75"/>
      <c r="DU404" s="75"/>
      <c r="DV404" s="75"/>
      <c r="DW404" s="75"/>
      <c r="DX404" s="75"/>
      <c r="DY404" s="75"/>
      <c r="DZ404" s="75"/>
      <c r="EA404" s="75"/>
      <c r="EB404" s="75"/>
      <c r="EC404" s="75"/>
      <c r="ED404" s="75"/>
      <c r="EE404" s="75"/>
      <c r="EF404" s="75"/>
      <c r="EG404" s="75"/>
      <c r="EH404" s="75"/>
      <c r="EI404" s="75"/>
      <c r="EJ404" s="75"/>
      <c r="EK404" s="75"/>
      <c r="EL404" s="75"/>
      <c r="EM404" s="75"/>
      <c r="EN404" s="75"/>
      <c r="EO404" s="75"/>
      <c r="EP404" s="75"/>
      <c r="EQ404" s="75"/>
      <c r="ER404" s="75"/>
      <c r="ES404" s="75"/>
      <c r="ET404" s="75"/>
      <c r="EU404" s="75"/>
      <c r="EV404" s="75"/>
      <c r="EW404" s="75"/>
      <c r="EX404" s="75"/>
      <c r="EY404" s="75"/>
      <c r="EZ404" s="75"/>
      <c r="FA404" s="75"/>
      <c r="FB404" s="75"/>
      <c r="FC404" s="75"/>
      <c r="FD404" s="75"/>
      <c r="FE404" s="75"/>
      <c r="FF404" s="75"/>
      <c r="FG404" s="75"/>
      <c r="FH404" s="75"/>
      <c r="FI404" s="75"/>
      <c r="FJ404" s="75"/>
      <c r="FK404" s="75"/>
      <c r="FL404" s="75"/>
      <c r="FM404" s="75"/>
      <c r="FN404" s="75"/>
      <c r="FO404" s="75"/>
      <c r="FP404" s="75"/>
      <c r="FQ404" s="75"/>
      <c r="FR404" s="75"/>
      <c r="FS404" s="75"/>
      <c r="FT404" s="75"/>
      <c r="FU404" s="75"/>
      <c r="FV404" s="75"/>
      <c r="FW404" s="75"/>
      <c r="FX404" s="75"/>
      <c r="FY404" s="75"/>
      <c r="FZ404" s="75"/>
      <c r="GA404" s="75"/>
      <c r="GB404" s="75"/>
      <c r="GC404" s="75"/>
      <c r="GD404" s="75"/>
      <c r="GE404" s="75"/>
      <c r="GF404" s="75"/>
      <c r="GG404" s="75"/>
      <c r="GH404" s="75"/>
      <c r="GI404" s="75"/>
      <c r="GJ404" s="75"/>
      <c r="GK404" s="75"/>
      <c r="GL404" s="75"/>
      <c r="GM404" s="75"/>
      <c r="GN404" s="75"/>
      <c r="GO404" s="75"/>
      <c r="GP404" s="75"/>
      <c r="GQ404" s="75"/>
      <c r="GR404" s="75"/>
      <c r="GS404" s="75"/>
      <c r="GT404" s="75"/>
      <c r="GU404" s="75"/>
      <c r="GV404" s="75"/>
      <c r="GW404" s="75"/>
      <c r="GX404" s="75"/>
      <c r="GY404" s="75"/>
      <c r="GZ404" s="75"/>
      <c r="HA404" s="75"/>
      <c r="HB404" s="75"/>
      <c r="HC404" s="75"/>
      <c r="HD404" s="75"/>
      <c r="HE404" s="75"/>
      <c r="HF404" s="75"/>
      <c r="HG404" s="75"/>
      <c r="HH404" s="75"/>
      <c r="HI404" s="75"/>
      <c r="HJ404" s="75"/>
      <c r="HK404" s="75"/>
      <c r="HL404" s="75"/>
      <c r="HM404" s="75"/>
      <c r="HN404" s="75"/>
      <c r="HO404" s="75"/>
      <c r="HP404" s="75"/>
      <c r="HQ404" s="75"/>
      <c r="HR404" s="75"/>
      <c r="HS404" s="75"/>
      <c r="HT404" s="75"/>
      <c r="HU404" s="75"/>
      <c r="HV404" s="75"/>
    </row>
    <row r="405" spans="1:230" s="76" customFormat="1" ht="12.75">
      <c r="A405" s="228"/>
      <c r="B405" s="89"/>
      <c r="C405" s="83" t="s">
        <v>11</v>
      </c>
      <c r="D405" s="66"/>
      <c r="E405" s="67"/>
      <c r="F405" s="140">
        <f t="shared" si="9"/>
        <v>0</v>
      </c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  <c r="CC405" s="75"/>
      <c r="CD405" s="75"/>
      <c r="CE405" s="75"/>
      <c r="CF405" s="75"/>
      <c r="CG405" s="75"/>
      <c r="CH405" s="75"/>
      <c r="CI405" s="75"/>
      <c r="CJ405" s="75"/>
      <c r="CK405" s="75"/>
      <c r="CL405" s="75"/>
      <c r="CM405" s="75"/>
      <c r="CN405" s="75"/>
      <c r="CO405" s="75"/>
      <c r="CP405" s="75"/>
      <c r="CQ405" s="75"/>
      <c r="CR405" s="75"/>
      <c r="CS405" s="75"/>
      <c r="CT405" s="75"/>
      <c r="CU405" s="75"/>
      <c r="CV405" s="75"/>
      <c r="CW405" s="75"/>
      <c r="CX405" s="75"/>
      <c r="CY405" s="75"/>
      <c r="CZ405" s="75"/>
      <c r="DA405" s="75"/>
      <c r="DB405" s="75"/>
      <c r="DC405" s="75"/>
      <c r="DD405" s="75"/>
      <c r="DE405" s="75"/>
      <c r="DF405" s="75"/>
      <c r="DG405" s="75"/>
      <c r="DH405" s="75"/>
      <c r="DI405" s="75"/>
      <c r="DJ405" s="75"/>
      <c r="DK405" s="75"/>
      <c r="DL405" s="75"/>
      <c r="DM405" s="75"/>
      <c r="DN405" s="75"/>
      <c r="DO405" s="75"/>
      <c r="DP405" s="75"/>
      <c r="DQ405" s="75"/>
      <c r="DR405" s="75"/>
      <c r="DS405" s="75"/>
      <c r="DT405" s="75"/>
      <c r="DU405" s="75"/>
      <c r="DV405" s="75"/>
      <c r="DW405" s="75"/>
      <c r="DX405" s="75"/>
      <c r="DY405" s="75"/>
      <c r="DZ405" s="75"/>
      <c r="EA405" s="75"/>
      <c r="EB405" s="75"/>
      <c r="EC405" s="75"/>
      <c r="ED405" s="75"/>
      <c r="EE405" s="75"/>
      <c r="EF405" s="75"/>
      <c r="EG405" s="75"/>
      <c r="EH405" s="75"/>
      <c r="EI405" s="75"/>
      <c r="EJ405" s="75"/>
      <c r="EK405" s="75"/>
      <c r="EL405" s="75"/>
      <c r="EM405" s="75"/>
      <c r="EN405" s="75"/>
      <c r="EO405" s="75"/>
      <c r="EP405" s="75"/>
      <c r="EQ405" s="75"/>
      <c r="ER405" s="75"/>
      <c r="ES405" s="75"/>
      <c r="ET405" s="75"/>
      <c r="EU405" s="75"/>
      <c r="EV405" s="75"/>
      <c r="EW405" s="75"/>
      <c r="EX405" s="75"/>
      <c r="EY405" s="75"/>
      <c r="EZ405" s="75"/>
      <c r="FA405" s="75"/>
      <c r="FB405" s="75"/>
      <c r="FC405" s="75"/>
      <c r="FD405" s="75"/>
      <c r="FE405" s="75"/>
      <c r="FF405" s="75"/>
      <c r="FG405" s="75"/>
      <c r="FH405" s="75"/>
      <c r="FI405" s="75"/>
      <c r="FJ405" s="75"/>
      <c r="FK405" s="75"/>
      <c r="FL405" s="75"/>
      <c r="FM405" s="75"/>
      <c r="FN405" s="75"/>
      <c r="FO405" s="75"/>
      <c r="FP405" s="75"/>
      <c r="FQ405" s="75"/>
      <c r="FR405" s="75"/>
      <c r="FS405" s="75"/>
      <c r="FT405" s="75"/>
      <c r="FU405" s="75"/>
      <c r="FV405" s="75"/>
      <c r="FW405" s="75"/>
      <c r="FX405" s="75"/>
      <c r="FY405" s="75"/>
      <c r="FZ405" s="75"/>
      <c r="GA405" s="75"/>
      <c r="GB405" s="75"/>
      <c r="GC405" s="75"/>
      <c r="GD405" s="75"/>
      <c r="GE405" s="75"/>
      <c r="GF405" s="75"/>
      <c r="GG405" s="75"/>
      <c r="GH405" s="75"/>
      <c r="GI405" s="75"/>
      <c r="GJ405" s="75"/>
      <c r="GK405" s="75"/>
      <c r="GL405" s="75"/>
      <c r="GM405" s="75"/>
      <c r="GN405" s="75"/>
      <c r="GO405" s="75"/>
      <c r="GP405" s="75"/>
      <c r="GQ405" s="75"/>
      <c r="GR405" s="75"/>
      <c r="GS405" s="75"/>
      <c r="GT405" s="75"/>
      <c r="GU405" s="75"/>
      <c r="GV405" s="75"/>
      <c r="GW405" s="75"/>
      <c r="GX405" s="75"/>
      <c r="GY405" s="75"/>
      <c r="GZ405" s="75"/>
      <c r="HA405" s="75"/>
      <c r="HB405" s="75"/>
      <c r="HC405" s="75"/>
      <c r="HD405" s="75"/>
      <c r="HE405" s="75"/>
      <c r="HF405" s="75"/>
      <c r="HG405" s="75"/>
      <c r="HH405" s="75"/>
      <c r="HI405" s="75"/>
      <c r="HJ405" s="75"/>
      <c r="HK405" s="75"/>
      <c r="HL405" s="75"/>
      <c r="HM405" s="75"/>
      <c r="HN405" s="75"/>
      <c r="HO405" s="75"/>
      <c r="HP405" s="75"/>
      <c r="HQ405" s="75"/>
      <c r="HR405" s="75"/>
      <c r="HS405" s="75"/>
      <c r="HT405" s="75"/>
      <c r="HU405" s="75"/>
      <c r="HV405" s="75"/>
    </row>
    <row r="406" spans="1:230" s="76" customFormat="1" ht="12.75">
      <c r="A406" s="228"/>
      <c r="B406" s="89"/>
      <c r="C406" s="83" t="s">
        <v>11</v>
      </c>
      <c r="D406" s="66"/>
      <c r="E406" s="67"/>
      <c r="F406" s="140">
        <f t="shared" si="9"/>
        <v>0</v>
      </c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  <c r="CB406" s="75"/>
      <c r="CC406" s="75"/>
      <c r="CD406" s="75"/>
      <c r="CE406" s="75"/>
      <c r="CF406" s="75"/>
      <c r="CG406" s="75"/>
      <c r="CH406" s="75"/>
      <c r="CI406" s="75"/>
      <c r="CJ406" s="75"/>
      <c r="CK406" s="75"/>
      <c r="CL406" s="75"/>
      <c r="CM406" s="75"/>
      <c r="CN406" s="75"/>
      <c r="CO406" s="75"/>
      <c r="CP406" s="75"/>
      <c r="CQ406" s="75"/>
      <c r="CR406" s="75"/>
      <c r="CS406" s="75"/>
      <c r="CT406" s="75"/>
      <c r="CU406" s="75"/>
      <c r="CV406" s="75"/>
      <c r="CW406" s="75"/>
      <c r="CX406" s="75"/>
      <c r="CY406" s="75"/>
      <c r="CZ406" s="75"/>
      <c r="DA406" s="75"/>
      <c r="DB406" s="75"/>
      <c r="DC406" s="75"/>
      <c r="DD406" s="75"/>
      <c r="DE406" s="75"/>
      <c r="DF406" s="75"/>
      <c r="DG406" s="75"/>
      <c r="DH406" s="75"/>
      <c r="DI406" s="75"/>
      <c r="DJ406" s="75"/>
      <c r="DK406" s="75"/>
      <c r="DL406" s="75"/>
      <c r="DM406" s="75"/>
      <c r="DN406" s="75"/>
      <c r="DO406" s="75"/>
      <c r="DP406" s="75"/>
      <c r="DQ406" s="75"/>
      <c r="DR406" s="75"/>
      <c r="DS406" s="75"/>
      <c r="DT406" s="75"/>
      <c r="DU406" s="75"/>
      <c r="DV406" s="75"/>
      <c r="DW406" s="75"/>
      <c r="DX406" s="75"/>
      <c r="DY406" s="75"/>
      <c r="DZ406" s="75"/>
      <c r="EA406" s="75"/>
      <c r="EB406" s="75"/>
      <c r="EC406" s="75"/>
      <c r="ED406" s="75"/>
      <c r="EE406" s="75"/>
      <c r="EF406" s="75"/>
      <c r="EG406" s="75"/>
      <c r="EH406" s="75"/>
      <c r="EI406" s="75"/>
      <c r="EJ406" s="75"/>
      <c r="EK406" s="75"/>
      <c r="EL406" s="75"/>
      <c r="EM406" s="75"/>
      <c r="EN406" s="75"/>
      <c r="EO406" s="75"/>
      <c r="EP406" s="75"/>
      <c r="EQ406" s="75"/>
      <c r="ER406" s="75"/>
      <c r="ES406" s="75"/>
      <c r="ET406" s="75"/>
      <c r="EU406" s="75"/>
      <c r="EV406" s="75"/>
      <c r="EW406" s="75"/>
      <c r="EX406" s="75"/>
      <c r="EY406" s="75"/>
      <c r="EZ406" s="75"/>
      <c r="FA406" s="75"/>
      <c r="FB406" s="75"/>
      <c r="FC406" s="75"/>
      <c r="FD406" s="75"/>
      <c r="FE406" s="75"/>
      <c r="FF406" s="75"/>
      <c r="FG406" s="75"/>
      <c r="FH406" s="75"/>
      <c r="FI406" s="75"/>
      <c r="FJ406" s="75"/>
      <c r="FK406" s="75"/>
      <c r="FL406" s="75"/>
      <c r="FM406" s="75"/>
      <c r="FN406" s="75"/>
      <c r="FO406" s="75"/>
      <c r="FP406" s="75"/>
      <c r="FQ406" s="75"/>
      <c r="FR406" s="75"/>
      <c r="FS406" s="75"/>
      <c r="FT406" s="75"/>
      <c r="FU406" s="75"/>
      <c r="FV406" s="75"/>
      <c r="FW406" s="75"/>
      <c r="FX406" s="75"/>
      <c r="FY406" s="75"/>
      <c r="FZ406" s="75"/>
      <c r="GA406" s="75"/>
      <c r="GB406" s="75"/>
      <c r="GC406" s="75"/>
      <c r="GD406" s="75"/>
      <c r="GE406" s="75"/>
      <c r="GF406" s="75"/>
      <c r="GG406" s="75"/>
      <c r="GH406" s="75"/>
      <c r="GI406" s="75"/>
      <c r="GJ406" s="75"/>
      <c r="GK406" s="75"/>
      <c r="GL406" s="75"/>
      <c r="GM406" s="75"/>
      <c r="GN406" s="75"/>
      <c r="GO406" s="75"/>
      <c r="GP406" s="75"/>
      <c r="GQ406" s="75"/>
      <c r="GR406" s="75"/>
      <c r="GS406" s="75"/>
      <c r="GT406" s="75"/>
      <c r="GU406" s="75"/>
      <c r="GV406" s="75"/>
      <c r="GW406" s="75"/>
      <c r="GX406" s="75"/>
      <c r="GY406" s="75"/>
      <c r="GZ406" s="75"/>
      <c r="HA406" s="75"/>
      <c r="HB406" s="75"/>
      <c r="HC406" s="75"/>
      <c r="HD406" s="75"/>
      <c r="HE406" s="75"/>
      <c r="HF406" s="75"/>
      <c r="HG406" s="75"/>
      <c r="HH406" s="75"/>
      <c r="HI406" s="75"/>
      <c r="HJ406" s="75"/>
      <c r="HK406" s="75"/>
      <c r="HL406" s="75"/>
      <c r="HM406" s="75"/>
      <c r="HN406" s="75"/>
      <c r="HO406" s="75"/>
      <c r="HP406" s="75"/>
      <c r="HQ406" s="75"/>
      <c r="HR406" s="75"/>
      <c r="HS406" s="75"/>
      <c r="HT406" s="75"/>
      <c r="HU406" s="75"/>
      <c r="HV406" s="75"/>
    </row>
    <row r="407" spans="1:230" s="76" customFormat="1" ht="12.75">
      <c r="A407" s="228"/>
      <c r="B407" s="89"/>
      <c r="C407" s="83" t="s">
        <v>11</v>
      </c>
      <c r="D407" s="66"/>
      <c r="E407" s="67"/>
      <c r="F407" s="140">
        <f t="shared" si="9"/>
        <v>0</v>
      </c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75"/>
      <c r="CC407" s="75"/>
      <c r="CD407" s="75"/>
      <c r="CE407" s="75"/>
      <c r="CF407" s="75"/>
      <c r="CG407" s="75"/>
      <c r="CH407" s="75"/>
      <c r="CI407" s="75"/>
      <c r="CJ407" s="75"/>
      <c r="CK407" s="75"/>
      <c r="CL407" s="75"/>
      <c r="CM407" s="75"/>
      <c r="CN407" s="75"/>
      <c r="CO407" s="75"/>
      <c r="CP407" s="75"/>
      <c r="CQ407" s="75"/>
      <c r="CR407" s="75"/>
      <c r="CS407" s="75"/>
      <c r="CT407" s="75"/>
      <c r="CU407" s="75"/>
      <c r="CV407" s="75"/>
      <c r="CW407" s="75"/>
      <c r="CX407" s="75"/>
      <c r="CY407" s="75"/>
      <c r="CZ407" s="75"/>
      <c r="DA407" s="75"/>
      <c r="DB407" s="75"/>
      <c r="DC407" s="75"/>
      <c r="DD407" s="75"/>
      <c r="DE407" s="75"/>
      <c r="DF407" s="75"/>
      <c r="DG407" s="75"/>
      <c r="DH407" s="75"/>
      <c r="DI407" s="75"/>
      <c r="DJ407" s="75"/>
      <c r="DK407" s="75"/>
      <c r="DL407" s="75"/>
      <c r="DM407" s="75"/>
      <c r="DN407" s="75"/>
      <c r="DO407" s="75"/>
      <c r="DP407" s="75"/>
      <c r="DQ407" s="75"/>
      <c r="DR407" s="75"/>
      <c r="DS407" s="75"/>
      <c r="DT407" s="75"/>
      <c r="DU407" s="75"/>
      <c r="DV407" s="75"/>
      <c r="DW407" s="75"/>
      <c r="DX407" s="75"/>
      <c r="DY407" s="75"/>
      <c r="DZ407" s="75"/>
      <c r="EA407" s="75"/>
      <c r="EB407" s="75"/>
      <c r="EC407" s="75"/>
      <c r="ED407" s="75"/>
      <c r="EE407" s="75"/>
      <c r="EF407" s="75"/>
      <c r="EG407" s="75"/>
      <c r="EH407" s="75"/>
      <c r="EI407" s="75"/>
      <c r="EJ407" s="75"/>
      <c r="EK407" s="75"/>
      <c r="EL407" s="75"/>
      <c r="EM407" s="75"/>
      <c r="EN407" s="75"/>
      <c r="EO407" s="75"/>
      <c r="EP407" s="75"/>
      <c r="EQ407" s="75"/>
      <c r="ER407" s="75"/>
      <c r="ES407" s="75"/>
      <c r="ET407" s="75"/>
      <c r="EU407" s="75"/>
      <c r="EV407" s="75"/>
      <c r="EW407" s="75"/>
      <c r="EX407" s="75"/>
      <c r="EY407" s="75"/>
      <c r="EZ407" s="75"/>
      <c r="FA407" s="75"/>
      <c r="FB407" s="75"/>
      <c r="FC407" s="75"/>
      <c r="FD407" s="75"/>
      <c r="FE407" s="75"/>
      <c r="FF407" s="75"/>
      <c r="FG407" s="75"/>
      <c r="FH407" s="75"/>
      <c r="FI407" s="75"/>
      <c r="FJ407" s="75"/>
      <c r="FK407" s="75"/>
      <c r="FL407" s="75"/>
      <c r="FM407" s="75"/>
      <c r="FN407" s="75"/>
      <c r="FO407" s="75"/>
      <c r="FP407" s="75"/>
      <c r="FQ407" s="75"/>
      <c r="FR407" s="75"/>
      <c r="FS407" s="75"/>
      <c r="FT407" s="75"/>
      <c r="FU407" s="75"/>
      <c r="FV407" s="75"/>
      <c r="FW407" s="75"/>
      <c r="FX407" s="75"/>
      <c r="FY407" s="75"/>
      <c r="FZ407" s="75"/>
      <c r="GA407" s="75"/>
      <c r="GB407" s="75"/>
      <c r="GC407" s="75"/>
      <c r="GD407" s="75"/>
      <c r="GE407" s="75"/>
      <c r="GF407" s="75"/>
      <c r="GG407" s="75"/>
      <c r="GH407" s="75"/>
      <c r="GI407" s="75"/>
      <c r="GJ407" s="75"/>
      <c r="GK407" s="75"/>
      <c r="GL407" s="75"/>
      <c r="GM407" s="75"/>
      <c r="GN407" s="75"/>
      <c r="GO407" s="75"/>
      <c r="GP407" s="75"/>
      <c r="GQ407" s="75"/>
      <c r="GR407" s="75"/>
      <c r="GS407" s="75"/>
      <c r="GT407" s="75"/>
      <c r="GU407" s="75"/>
      <c r="GV407" s="75"/>
      <c r="GW407" s="75"/>
      <c r="GX407" s="75"/>
      <c r="GY407" s="75"/>
      <c r="GZ407" s="75"/>
      <c r="HA407" s="75"/>
      <c r="HB407" s="75"/>
      <c r="HC407" s="75"/>
      <c r="HD407" s="75"/>
      <c r="HE407" s="75"/>
      <c r="HF407" s="75"/>
      <c r="HG407" s="75"/>
      <c r="HH407" s="75"/>
      <c r="HI407" s="75"/>
      <c r="HJ407" s="75"/>
      <c r="HK407" s="75"/>
      <c r="HL407" s="75"/>
      <c r="HM407" s="75"/>
      <c r="HN407" s="75"/>
      <c r="HO407" s="75"/>
      <c r="HP407" s="75"/>
      <c r="HQ407" s="75"/>
      <c r="HR407" s="75"/>
      <c r="HS407" s="75"/>
      <c r="HT407" s="75"/>
      <c r="HU407" s="75"/>
      <c r="HV407" s="75"/>
    </row>
    <row r="408" spans="1:230" s="76" customFormat="1" ht="12.75">
      <c r="A408" s="228"/>
      <c r="B408" s="89"/>
      <c r="C408" s="83" t="s">
        <v>11</v>
      </c>
      <c r="D408" s="66"/>
      <c r="E408" s="67"/>
      <c r="F408" s="140">
        <f t="shared" si="9"/>
        <v>0</v>
      </c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  <c r="CB408" s="75"/>
      <c r="CC408" s="75"/>
      <c r="CD408" s="75"/>
      <c r="CE408" s="75"/>
      <c r="CF408" s="75"/>
      <c r="CG408" s="75"/>
      <c r="CH408" s="75"/>
      <c r="CI408" s="75"/>
      <c r="CJ408" s="75"/>
      <c r="CK408" s="75"/>
      <c r="CL408" s="75"/>
      <c r="CM408" s="75"/>
      <c r="CN408" s="75"/>
      <c r="CO408" s="75"/>
      <c r="CP408" s="75"/>
      <c r="CQ408" s="75"/>
      <c r="CR408" s="75"/>
      <c r="CS408" s="75"/>
      <c r="CT408" s="75"/>
      <c r="CU408" s="75"/>
      <c r="CV408" s="75"/>
      <c r="CW408" s="75"/>
      <c r="CX408" s="75"/>
      <c r="CY408" s="75"/>
      <c r="CZ408" s="75"/>
      <c r="DA408" s="75"/>
      <c r="DB408" s="75"/>
      <c r="DC408" s="75"/>
      <c r="DD408" s="75"/>
      <c r="DE408" s="75"/>
      <c r="DF408" s="75"/>
      <c r="DG408" s="75"/>
      <c r="DH408" s="75"/>
      <c r="DI408" s="75"/>
      <c r="DJ408" s="75"/>
      <c r="DK408" s="75"/>
      <c r="DL408" s="75"/>
      <c r="DM408" s="75"/>
      <c r="DN408" s="75"/>
      <c r="DO408" s="75"/>
      <c r="DP408" s="75"/>
      <c r="DQ408" s="75"/>
      <c r="DR408" s="75"/>
      <c r="DS408" s="75"/>
      <c r="DT408" s="75"/>
      <c r="DU408" s="75"/>
      <c r="DV408" s="75"/>
      <c r="DW408" s="75"/>
      <c r="DX408" s="75"/>
      <c r="DY408" s="75"/>
      <c r="DZ408" s="75"/>
      <c r="EA408" s="75"/>
      <c r="EB408" s="75"/>
      <c r="EC408" s="75"/>
      <c r="ED408" s="75"/>
      <c r="EE408" s="75"/>
      <c r="EF408" s="75"/>
      <c r="EG408" s="75"/>
      <c r="EH408" s="75"/>
      <c r="EI408" s="75"/>
      <c r="EJ408" s="75"/>
      <c r="EK408" s="75"/>
      <c r="EL408" s="75"/>
      <c r="EM408" s="75"/>
      <c r="EN408" s="75"/>
      <c r="EO408" s="75"/>
      <c r="EP408" s="75"/>
      <c r="EQ408" s="75"/>
      <c r="ER408" s="75"/>
      <c r="ES408" s="75"/>
      <c r="ET408" s="75"/>
      <c r="EU408" s="75"/>
      <c r="EV408" s="75"/>
      <c r="EW408" s="75"/>
      <c r="EX408" s="75"/>
      <c r="EY408" s="75"/>
      <c r="EZ408" s="75"/>
      <c r="FA408" s="75"/>
      <c r="FB408" s="75"/>
      <c r="FC408" s="75"/>
      <c r="FD408" s="75"/>
      <c r="FE408" s="75"/>
      <c r="FF408" s="75"/>
      <c r="FG408" s="75"/>
      <c r="FH408" s="75"/>
      <c r="FI408" s="75"/>
      <c r="FJ408" s="75"/>
      <c r="FK408" s="75"/>
      <c r="FL408" s="75"/>
      <c r="FM408" s="75"/>
      <c r="FN408" s="75"/>
      <c r="FO408" s="75"/>
      <c r="FP408" s="75"/>
      <c r="FQ408" s="75"/>
      <c r="FR408" s="75"/>
      <c r="FS408" s="75"/>
      <c r="FT408" s="75"/>
      <c r="FU408" s="75"/>
      <c r="FV408" s="75"/>
      <c r="FW408" s="75"/>
      <c r="FX408" s="75"/>
      <c r="FY408" s="75"/>
      <c r="FZ408" s="75"/>
      <c r="GA408" s="75"/>
      <c r="GB408" s="75"/>
      <c r="GC408" s="75"/>
      <c r="GD408" s="75"/>
      <c r="GE408" s="75"/>
      <c r="GF408" s="75"/>
      <c r="GG408" s="75"/>
      <c r="GH408" s="75"/>
      <c r="GI408" s="75"/>
      <c r="GJ408" s="75"/>
      <c r="GK408" s="75"/>
      <c r="GL408" s="75"/>
      <c r="GM408" s="75"/>
      <c r="GN408" s="75"/>
      <c r="GO408" s="75"/>
      <c r="GP408" s="75"/>
      <c r="GQ408" s="75"/>
      <c r="GR408" s="75"/>
      <c r="GS408" s="75"/>
      <c r="GT408" s="75"/>
      <c r="GU408" s="75"/>
      <c r="GV408" s="75"/>
      <c r="GW408" s="75"/>
      <c r="GX408" s="75"/>
      <c r="GY408" s="75"/>
      <c r="GZ408" s="75"/>
      <c r="HA408" s="75"/>
      <c r="HB408" s="75"/>
      <c r="HC408" s="75"/>
      <c r="HD408" s="75"/>
      <c r="HE408" s="75"/>
      <c r="HF408" s="75"/>
      <c r="HG408" s="75"/>
      <c r="HH408" s="75"/>
      <c r="HI408" s="75"/>
      <c r="HJ408" s="75"/>
      <c r="HK408" s="75"/>
      <c r="HL408" s="75"/>
      <c r="HM408" s="75"/>
      <c r="HN408" s="75"/>
      <c r="HO408" s="75"/>
      <c r="HP408" s="75"/>
      <c r="HQ408" s="75"/>
      <c r="HR408" s="75"/>
      <c r="HS408" s="75"/>
      <c r="HT408" s="75"/>
      <c r="HU408" s="75"/>
      <c r="HV408" s="75"/>
    </row>
    <row r="409" spans="1:230" s="76" customFormat="1" ht="12.75">
      <c r="A409" s="228"/>
      <c r="B409" s="89"/>
      <c r="C409" s="88"/>
      <c r="D409" s="94"/>
      <c r="E409" s="78"/>
      <c r="F409" s="229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  <c r="CB409" s="75"/>
      <c r="CC409" s="75"/>
      <c r="CD409" s="75"/>
      <c r="CE409" s="75"/>
      <c r="CF409" s="75"/>
      <c r="CG409" s="75"/>
      <c r="CH409" s="75"/>
      <c r="CI409" s="75"/>
      <c r="CJ409" s="75"/>
      <c r="CK409" s="75"/>
      <c r="CL409" s="75"/>
      <c r="CM409" s="75"/>
      <c r="CN409" s="75"/>
      <c r="CO409" s="75"/>
      <c r="CP409" s="75"/>
      <c r="CQ409" s="75"/>
      <c r="CR409" s="75"/>
      <c r="CS409" s="75"/>
      <c r="CT409" s="75"/>
      <c r="CU409" s="75"/>
      <c r="CV409" s="75"/>
      <c r="CW409" s="75"/>
      <c r="CX409" s="75"/>
      <c r="CY409" s="75"/>
      <c r="CZ409" s="75"/>
      <c r="DA409" s="75"/>
      <c r="DB409" s="75"/>
      <c r="DC409" s="75"/>
      <c r="DD409" s="75"/>
      <c r="DE409" s="75"/>
      <c r="DF409" s="75"/>
      <c r="DG409" s="75"/>
      <c r="DH409" s="75"/>
      <c r="DI409" s="75"/>
      <c r="DJ409" s="75"/>
      <c r="DK409" s="75"/>
      <c r="DL409" s="75"/>
      <c r="DM409" s="75"/>
      <c r="DN409" s="75"/>
      <c r="DO409" s="75"/>
      <c r="DP409" s="75"/>
      <c r="DQ409" s="75"/>
      <c r="DR409" s="75"/>
      <c r="DS409" s="75"/>
      <c r="DT409" s="75"/>
      <c r="DU409" s="75"/>
      <c r="DV409" s="75"/>
      <c r="DW409" s="75"/>
      <c r="DX409" s="75"/>
      <c r="DY409" s="75"/>
      <c r="DZ409" s="75"/>
      <c r="EA409" s="75"/>
      <c r="EB409" s="75"/>
      <c r="EC409" s="75"/>
      <c r="ED409" s="75"/>
      <c r="EE409" s="75"/>
      <c r="EF409" s="75"/>
      <c r="EG409" s="75"/>
      <c r="EH409" s="75"/>
      <c r="EI409" s="75"/>
      <c r="EJ409" s="75"/>
      <c r="EK409" s="75"/>
      <c r="EL409" s="75"/>
      <c r="EM409" s="75"/>
      <c r="EN409" s="75"/>
      <c r="EO409" s="75"/>
      <c r="EP409" s="75"/>
      <c r="EQ409" s="75"/>
      <c r="ER409" s="75"/>
      <c r="ES409" s="75"/>
      <c r="ET409" s="75"/>
      <c r="EU409" s="75"/>
      <c r="EV409" s="75"/>
      <c r="EW409" s="75"/>
      <c r="EX409" s="75"/>
      <c r="EY409" s="75"/>
      <c r="EZ409" s="75"/>
      <c r="FA409" s="75"/>
      <c r="FB409" s="75"/>
      <c r="FC409" s="75"/>
      <c r="FD409" s="75"/>
      <c r="FE409" s="75"/>
      <c r="FF409" s="75"/>
      <c r="FG409" s="75"/>
      <c r="FH409" s="75"/>
      <c r="FI409" s="75"/>
      <c r="FJ409" s="75"/>
      <c r="FK409" s="75"/>
      <c r="FL409" s="75"/>
      <c r="FM409" s="75"/>
      <c r="FN409" s="75"/>
      <c r="FO409" s="75"/>
      <c r="FP409" s="75"/>
      <c r="FQ409" s="75"/>
      <c r="FR409" s="75"/>
      <c r="FS409" s="75"/>
      <c r="FT409" s="75"/>
      <c r="FU409" s="75"/>
      <c r="FV409" s="75"/>
      <c r="FW409" s="75"/>
      <c r="FX409" s="75"/>
      <c r="FY409" s="75"/>
      <c r="FZ409" s="75"/>
      <c r="GA409" s="75"/>
      <c r="GB409" s="75"/>
      <c r="GC409" s="75"/>
      <c r="GD409" s="75"/>
      <c r="GE409" s="75"/>
      <c r="GF409" s="75"/>
      <c r="GG409" s="75"/>
      <c r="GH409" s="75"/>
      <c r="GI409" s="75"/>
      <c r="GJ409" s="75"/>
      <c r="GK409" s="75"/>
      <c r="GL409" s="75"/>
      <c r="GM409" s="75"/>
      <c r="GN409" s="75"/>
      <c r="GO409" s="75"/>
      <c r="GP409" s="75"/>
      <c r="GQ409" s="75"/>
      <c r="GR409" s="75"/>
      <c r="GS409" s="75"/>
      <c r="GT409" s="75"/>
      <c r="GU409" s="75"/>
      <c r="GV409" s="75"/>
      <c r="GW409" s="75"/>
      <c r="GX409" s="75"/>
      <c r="GY409" s="75"/>
      <c r="GZ409" s="75"/>
      <c r="HA409" s="75"/>
      <c r="HB409" s="75"/>
      <c r="HC409" s="75"/>
      <c r="HD409" s="75"/>
      <c r="HE409" s="75"/>
      <c r="HF409" s="75"/>
      <c r="HG409" s="75"/>
      <c r="HH409" s="75"/>
      <c r="HI409" s="75"/>
      <c r="HJ409" s="75"/>
      <c r="HK409" s="75"/>
      <c r="HL409" s="75"/>
      <c r="HM409" s="75"/>
      <c r="HN409" s="75"/>
      <c r="HO409" s="75"/>
      <c r="HP409" s="75"/>
      <c r="HQ409" s="75"/>
      <c r="HR409" s="75"/>
      <c r="HS409" s="75"/>
      <c r="HT409" s="75"/>
      <c r="HU409" s="75"/>
      <c r="HV409" s="75"/>
    </row>
    <row r="410" spans="1:230" s="76" customFormat="1" ht="12.75">
      <c r="A410" s="228"/>
      <c r="B410" s="89"/>
      <c r="C410" s="80" t="s">
        <v>352</v>
      </c>
      <c r="D410" s="145">
        <f>SUM(D399:D408)</f>
        <v>0</v>
      </c>
      <c r="E410" s="78" t="s">
        <v>357</v>
      </c>
      <c r="F410" s="146">
        <f>SUM(F399:F408)</f>
        <v>0</v>
      </c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  <c r="CB410" s="75"/>
      <c r="CC410" s="75"/>
      <c r="CD410" s="75"/>
      <c r="CE410" s="75"/>
      <c r="CF410" s="75"/>
      <c r="CG410" s="75"/>
      <c r="CH410" s="75"/>
      <c r="CI410" s="75"/>
      <c r="CJ410" s="75"/>
      <c r="CK410" s="75"/>
      <c r="CL410" s="75"/>
      <c r="CM410" s="75"/>
      <c r="CN410" s="75"/>
      <c r="CO410" s="75"/>
      <c r="CP410" s="75"/>
      <c r="CQ410" s="75"/>
      <c r="CR410" s="75"/>
      <c r="CS410" s="75"/>
      <c r="CT410" s="75"/>
      <c r="CU410" s="75"/>
      <c r="CV410" s="75"/>
      <c r="CW410" s="75"/>
      <c r="CX410" s="75"/>
      <c r="CY410" s="75"/>
      <c r="CZ410" s="75"/>
      <c r="DA410" s="75"/>
      <c r="DB410" s="75"/>
      <c r="DC410" s="75"/>
      <c r="DD410" s="75"/>
      <c r="DE410" s="75"/>
      <c r="DF410" s="75"/>
      <c r="DG410" s="75"/>
      <c r="DH410" s="75"/>
      <c r="DI410" s="75"/>
      <c r="DJ410" s="75"/>
      <c r="DK410" s="75"/>
      <c r="DL410" s="75"/>
      <c r="DM410" s="75"/>
      <c r="DN410" s="75"/>
      <c r="DO410" s="75"/>
      <c r="DP410" s="75"/>
      <c r="DQ410" s="75"/>
      <c r="DR410" s="75"/>
      <c r="DS410" s="75"/>
      <c r="DT410" s="75"/>
      <c r="DU410" s="75"/>
      <c r="DV410" s="75"/>
      <c r="DW410" s="75"/>
      <c r="DX410" s="75"/>
      <c r="DY410" s="75"/>
      <c r="DZ410" s="75"/>
      <c r="EA410" s="75"/>
      <c r="EB410" s="75"/>
      <c r="EC410" s="75"/>
      <c r="ED410" s="75"/>
      <c r="EE410" s="75"/>
      <c r="EF410" s="75"/>
      <c r="EG410" s="75"/>
      <c r="EH410" s="75"/>
      <c r="EI410" s="75"/>
      <c r="EJ410" s="75"/>
      <c r="EK410" s="75"/>
      <c r="EL410" s="75"/>
      <c r="EM410" s="75"/>
      <c r="EN410" s="75"/>
      <c r="EO410" s="75"/>
      <c r="EP410" s="75"/>
      <c r="EQ410" s="75"/>
      <c r="ER410" s="75"/>
      <c r="ES410" s="75"/>
      <c r="ET410" s="75"/>
      <c r="EU410" s="75"/>
      <c r="EV410" s="75"/>
      <c r="EW410" s="75"/>
      <c r="EX410" s="75"/>
      <c r="EY410" s="75"/>
      <c r="EZ410" s="75"/>
      <c r="FA410" s="75"/>
      <c r="FB410" s="75"/>
      <c r="FC410" s="75"/>
      <c r="FD410" s="75"/>
      <c r="FE410" s="75"/>
      <c r="FF410" s="75"/>
      <c r="FG410" s="75"/>
      <c r="FH410" s="75"/>
      <c r="FI410" s="75"/>
      <c r="FJ410" s="75"/>
      <c r="FK410" s="75"/>
      <c r="FL410" s="75"/>
      <c r="FM410" s="75"/>
      <c r="FN410" s="75"/>
      <c r="FO410" s="75"/>
      <c r="FP410" s="75"/>
      <c r="FQ410" s="75"/>
      <c r="FR410" s="75"/>
      <c r="FS410" s="75"/>
      <c r="FT410" s="75"/>
      <c r="FU410" s="75"/>
      <c r="FV410" s="75"/>
      <c r="FW410" s="75"/>
      <c r="FX410" s="75"/>
      <c r="FY410" s="75"/>
      <c r="FZ410" s="75"/>
      <c r="GA410" s="75"/>
      <c r="GB410" s="75"/>
      <c r="GC410" s="75"/>
      <c r="GD410" s="75"/>
      <c r="GE410" s="75"/>
      <c r="GF410" s="75"/>
      <c r="GG410" s="75"/>
      <c r="GH410" s="75"/>
      <c r="GI410" s="75"/>
      <c r="GJ410" s="75"/>
      <c r="GK410" s="75"/>
      <c r="GL410" s="75"/>
      <c r="GM410" s="75"/>
      <c r="GN410" s="75"/>
      <c r="GO410" s="75"/>
      <c r="GP410" s="75"/>
      <c r="GQ410" s="75"/>
      <c r="GR410" s="75"/>
      <c r="GS410" s="75"/>
      <c r="GT410" s="75"/>
      <c r="GU410" s="75"/>
      <c r="GV410" s="75"/>
      <c r="GW410" s="75"/>
      <c r="GX410" s="75"/>
      <c r="GY410" s="75"/>
      <c r="GZ410" s="75"/>
      <c r="HA410" s="75"/>
      <c r="HB410" s="75"/>
      <c r="HC410" s="75"/>
      <c r="HD410" s="75"/>
      <c r="HE410" s="75"/>
      <c r="HF410" s="75"/>
      <c r="HG410" s="75"/>
      <c r="HH410" s="75"/>
      <c r="HI410" s="75"/>
      <c r="HJ410" s="75"/>
      <c r="HK410" s="75"/>
      <c r="HL410" s="75"/>
      <c r="HM410" s="75"/>
      <c r="HN410" s="75"/>
      <c r="HO410" s="75"/>
      <c r="HP410" s="75"/>
      <c r="HQ410" s="75"/>
      <c r="HR410" s="75"/>
      <c r="HS410" s="75"/>
      <c r="HT410" s="75"/>
      <c r="HU410" s="75"/>
      <c r="HV410" s="75"/>
    </row>
    <row r="411" spans="1:230" s="76" customFormat="1" ht="12.75">
      <c r="A411" s="228"/>
      <c r="B411" s="95"/>
      <c r="C411" s="88"/>
      <c r="D411" s="94"/>
      <c r="E411" s="78"/>
      <c r="F411" s="232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  <c r="CE411" s="75"/>
      <c r="CF411" s="75"/>
      <c r="CG411" s="75"/>
      <c r="CH411" s="75"/>
      <c r="CI411" s="75"/>
      <c r="CJ411" s="75"/>
      <c r="CK411" s="75"/>
      <c r="CL411" s="75"/>
      <c r="CM411" s="75"/>
      <c r="CN411" s="75"/>
      <c r="CO411" s="75"/>
      <c r="CP411" s="75"/>
      <c r="CQ411" s="75"/>
      <c r="CR411" s="75"/>
      <c r="CS411" s="75"/>
      <c r="CT411" s="75"/>
      <c r="CU411" s="75"/>
      <c r="CV411" s="75"/>
      <c r="CW411" s="75"/>
      <c r="CX411" s="75"/>
      <c r="CY411" s="75"/>
      <c r="CZ411" s="75"/>
      <c r="DA411" s="75"/>
      <c r="DB411" s="75"/>
      <c r="DC411" s="75"/>
      <c r="DD411" s="75"/>
      <c r="DE411" s="75"/>
      <c r="DF411" s="75"/>
      <c r="DG411" s="75"/>
      <c r="DH411" s="75"/>
      <c r="DI411" s="75"/>
      <c r="DJ411" s="75"/>
      <c r="DK411" s="75"/>
      <c r="DL411" s="75"/>
      <c r="DM411" s="75"/>
      <c r="DN411" s="75"/>
      <c r="DO411" s="75"/>
      <c r="DP411" s="75"/>
      <c r="DQ411" s="75"/>
      <c r="DR411" s="75"/>
      <c r="DS411" s="75"/>
      <c r="DT411" s="75"/>
      <c r="DU411" s="75"/>
      <c r="DV411" s="75"/>
      <c r="DW411" s="75"/>
      <c r="DX411" s="75"/>
      <c r="DY411" s="75"/>
      <c r="DZ411" s="75"/>
      <c r="EA411" s="75"/>
      <c r="EB411" s="75"/>
      <c r="EC411" s="75"/>
      <c r="ED411" s="75"/>
      <c r="EE411" s="75"/>
      <c r="EF411" s="75"/>
      <c r="EG411" s="75"/>
      <c r="EH411" s="75"/>
      <c r="EI411" s="75"/>
      <c r="EJ411" s="75"/>
      <c r="EK411" s="75"/>
      <c r="EL411" s="75"/>
      <c r="EM411" s="75"/>
      <c r="EN411" s="75"/>
      <c r="EO411" s="75"/>
      <c r="EP411" s="75"/>
      <c r="EQ411" s="75"/>
      <c r="ER411" s="75"/>
      <c r="ES411" s="75"/>
      <c r="ET411" s="75"/>
      <c r="EU411" s="75"/>
      <c r="EV411" s="75"/>
      <c r="EW411" s="75"/>
      <c r="EX411" s="75"/>
      <c r="EY411" s="75"/>
      <c r="EZ411" s="75"/>
      <c r="FA411" s="75"/>
      <c r="FB411" s="75"/>
      <c r="FC411" s="75"/>
      <c r="FD411" s="75"/>
      <c r="FE411" s="75"/>
      <c r="FF411" s="75"/>
      <c r="FG411" s="75"/>
      <c r="FH411" s="75"/>
      <c r="FI411" s="75"/>
      <c r="FJ411" s="75"/>
      <c r="FK411" s="75"/>
      <c r="FL411" s="75"/>
      <c r="FM411" s="75"/>
      <c r="FN411" s="75"/>
      <c r="FO411" s="75"/>
      <c r="FP411" s="75"/>
      <c r="FQ411" s="75"/>
      <c r="FR411" s="75"/>
      <c r="FS411" s="75"/>
      <c r="FT411" s="75"/>
      <c r="FU411" s="75"/>
      <c r="FV411" s="75"/>
      <c r="FW411" s="75"/>
      <c r="FX411" s="75"/>
      <c r="FY411" s="75"/>
      <c r="FZ411" s="75"/>
      <c r="GA411" s="75"/>
      <c r="GB411" s="75"/>
      <c r="GC411" s="75"/>
      <c r="GD411" s="75"/>
      <c r="GE411" s="75"/>
      <c r="GF411" s="75"/>
      <c r="GG411" s="75"/>
      <c r="GH411" s="75"/>
      <c r="GI411" s="75"/>
      <c r="GJ411" s="75"/>
      <c r="GK411" s="75"/>
      <c r="GL411" s="75"/>
      <c r="GM411" s="75"/>
      <c r="GN411" s="75"/>
      <c r="GO411" s="75"/>
      <c r="GP411" s="75"/>
      <c r="GQ411" s="75"/>
      <c r="GR411" s="75"/>
      <c r="GS411" s="75"/>
      <c r="GT411" s="75"/>
      <c r="GU411" s="75"/>
      <c r="GV411" s="75"/>
      <c r="GW411" s="75"/>
      <c r="GX411" s="75"/>
      <c r="GY411" s="75"/>
      <c r="GZ411" s="75"/>
      <c r="HA411" s="75"/>
      <c r="HB411" s="75"/>
      <c r="HC411" s="75"/>
      <c r="HD411" s="75"/>
      <c r="HE411" s="75"/>
      <c r="HF411" s="75"/>
      <c r="HG411" s="75"/>
      <c r="HH411" s="75"/>
      <c r="HI411" s="75"/>
      <c r="HJ411" s="75"/>
      <c r="HK411" s="75"/>
      <c r="HL411" s="75"/>
      <c r="HM411" s="75"/>
      <c r="HN411" s="75"/>
      <c r="HO411" s="75"/>
      <c r="HP411" s="75"/>
      <c r="HQ411" s="75"/>
      <c r="HR411" s="75"/>
      <c r="HS411" s="75"/>
      <c r="HT411" s="75"/>
      <c r="HU411" s="75"/>
      <c r="HV411" s="75"/>
    </row>
    <row r="412" spans="1:230" s="76" customFormat="1" ht="12.75">
      <c r="A412" s="228"/>
      <c r="B412" s="88" t="s">
        <v>12</v>
      </c>
      <c r="C412" s="96" t="s">
        <v>13</v>
      </c>
      <c r="D412" s="97"/>
      <c r="E412" s="78"/>
      <c r="F412" s="230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  <c r="CC412" s="75"/>
      <c r="CD412" s="75"/>
      <c r="CE412" s="75"/>
      <c r="CF412" s="75"/>
      <c r="CG412" s="75"/>
      <c r="CH412" s="75"/>
      <c r="CI412" s="75"/>
      <c r="CJ412" s="75"/>
      <c r="CK412" s="75"/>
      <c r="CL412" s="75"/>
      <c r="CM412" s="75"/>
      <c r="CN412" s="75"/>
      <c r="CO412" s="75"/>
      <c r="CP412" s="75"/>
      <c r="CQ412" s="75"/>
      <c r="CR412" s="75"/>
      <c r="CS412" s="75"/>
      <c r="CT412" s="75"/>
      <c r="CU412" s="75"/>
      <c r="CV412" s="75"/>
      <c r="CW412" s="75"/>
      <c r="CX412" s="75"/>
      <c r="CY412" s="75"/>
      <c r="CZ412" s="75"/>
      <c r="DA412" s="75"/>
      <c r="DB412" s="75"/>
      <c r="DC412" s="75"/>
      <c r="DD412" s="75"/>
      <c r="DE412" s="75"/>
      <c r="DF412" s="75"/>
      <c r="DG412" s="75"/>
      <c r="DH412" s="75"/>
      <c r="DI412" s="75"/>
      <c r="DJ412" s="75"/>
      <c r="DK412" s="75"/>
      <c r="DL412" s="75"/>
      <c r="DM412" s="75"/>
      <c r="DN412" s="75"/>
      <c r="DO412" s="75"/>
      <c r="DP412" s="75"/>
      <c r="DQ412" s="75"/>
      <c r="DR412" s="75"/>
      <c r="DS412" s="75"/>
      <c r="DT412" s="75"/>
      <c r="DU412" s="75"/>
      <c r="DV412" s="75"/>
      <c r="DW412" s="75"/>
      <c r="DX412" s="75"/>
      <c r="DY412" s="75"/>
      <c r="DZ412" s="75"/>
      <c r="EA412" s="75"/>
      <c r="EB412" s="75"/>
      <c r="EC412" s="75"/>
      <c r="ED412" s="75"/>
      <c r="EE412" s="75"/>
      <c r="EF412" s="75"/>
      <c r="EG412" s="75"/>
      <c r="EH412" s="75"/>
      <c r="EI412" s="75"/>
      <c r="EJ412" s="75"/>
      <c r="EK412" s="75"/>
      <c r="EL412" s="75"/>
      <c r="EM412" s="75"/>
      <c r="EN412" s="75"/>
      <c r="EO412" s="75"/>
      <c r="EP412" s="75"/>
      <c r="EQ412" s="75"/>
      <c r="ER412" s="75"/>
      <c r="ES412" s="75"/>
      <c r="ET412" s="75"/>
      <c r="EU412" s="75"/>
      <c r="EV412" s="75"/>
      <c r="EW412" s="75"/>
      <c r="EX412" s="75"/>
      <c r="EY412" s="75"/>
      <c r="EZ412" s="75"/>
      <c r="FA412" s="75"/>
      <c r="FB412" s="75"/>
      <c r="FC412" s="75"/>
      <c r="FD412" s="75"/>
      <c r="FE412" s="75"/>
      <c r="FF412" s="75"/>
      <c r="FG412" s="75"/>
      <c r="FH412" s="75"/>
      <c r="FI412" s="75"/>
      <c r="FJ412" s="75"/>
      <c r="FK412" s="75"/>
      <c r="FL412" s="75"/>
      <c r="FM412" s="75"/>
      <c r="FN412" s="75"/>
      <c r="FO412" s="75"/>
      <c r="FP412" s="75"/>
      <c r="FQ412" s="75"/>
      <c r="FR412" s="75"/>
      <c r="FS412" s="75"/>
      <c r="FT412" s="75"/>
      <c r="FU412" s="75"/>
      <c r="FV412" s="75"/>
      <c r="FW412" s="75"/>
      <c r="FX412" s="75"/>
      <c r="FY412" s="75"/>
      <c r="FZ412" s="75"/>
      <c r="GA412" s="75"/>
      <c r="GB412" s="75"/>
      <c r="GC412" s="75"/>
      <c r="GD412" s="75"/>
      <c r="GE412" s="75"/>
      <c r="GF412" s="75"/>
      <c r="GG412" s="75"/>
      <c r="GH412" s="75"/>
      <c r="GI412" s="75"/>
      <c r="GJ412" s="75"/>
      <c r="GK412" s="75"/>
      <c r="GL412" s="75"/>
      <c r="GM412" s="75"/>
      <c r="GN412" s="75"/>
      <c r="GO412" s="75"/>
      <c r="GP412" s="75"/>
      <c r="GQ412" s="75"/>
      <c r="GR412" s="75"/>
      <c r="GS412" s="75"/>
      <c r="GT412" s="75"/>
      <c r="GU412" s="75"/>
      <c r="GV412" s="75"/>
      <c r="GW412" s="75"/>
      <c r="GX412" s="75"/>
      <c r="GY412" s="75"/>
      <c r="GZ412" s="75"/>
      <c r="HA412" s="75"/>
      <c r="HB412" s="75"/>
      <c r="HC412" s="75"/>
      <c r="HD412" s="75"/>
      <c r="HE412" s="75"/>
      <c r="HF412" s="75"/>
      <c r="HG412" s="75"/>
      <c r="HH412" s="75"/>
      <c r="HI412" s="75"/>
      <c r="HJ412" s="75"/>
      <c r="HK412" s="75"/>
      <c r="HL412" s="75"/>
      <c r="HM412" s="75"/>
      <c r="HN412" s="75"/>
      <c r="HO412" s="75"/>
      <c r="HP412" s="75"/>
      <c r="HQ412" s="75"/>
      <c r="HR412" s="75"/>
      <c r="HS412" s="75"/>
      <c r="HT412" s="75"/>
      <c r="HU412" s="75"/>
      <c r="HV412" s="75"/>
    </row>
    <row r="413" spans="1:230" s="76" customFormat="1" ht="18" customHeight="1">
      <c r="A413" s="228"/>
      <c r="B413" s="88"/>
      <c r="C413" s="277" t="s">
        <v>412</v>
      </c>
      <c r="D413" s="278"/>
      <c r="E413" s="104" t="s">
        <v>472</v>
      </c>
      <c r="F413" s="141" t="e">
        <f>F410*E413</f>
        <v>#VALUE!</v>
      </c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  <c r="CE413" s="75"/>
      <c r="CF413" s="75"/>
      <c r="CG413" s="75"/>
      <c r="CH413" s="75"/>
      <c r="CI413" s="75"/>
      <c r="CJ413" s="75"/>
      <c r="CK413" s="75"/>
      <c r="CL413" s="75"/>
      <c r="CM413" s="75"/>
      <c r="CN413" s="75"/>
      <c r="CO413" s="75"/>
      <c r="CP413" s="75"/>
      <c r="CQ413" s="75"/>
      <c r="CR413" s="75"/>
      <c r="CS413" s="75"/>
      <c r="CT413" s="75"/>
      <c r="CU413" s="75"/>
      <c r="CV413" s="75"/>
      <c r="CW413" s="75"/>
      <c r="CX413" s="75"/>
      <c r="CY413" s="75"/>
      <c r="CZ413" s="75"/>
      <c r="DA413" s="75"/>
      <c r="DB413" s="75"/>
      <c r="DC413" s="75"/>
      <c r="DD413" s="75"/>
      <c r="DE413" s="75"/>
      <c r="DF413" s="75"/>
      <c r="DG413" s="75"/>
      <c r="DH413" s="75"/>
      <c r="DI413" s="75"/>
      <c r="DJ413" s="75"/>
      <c r="DK413" s="75"/>
      <c r="DL413" s="75"/>
      <c r="DM413" s="75"/>
      <c r="DN413" s="75"/>
      <c r="DO413" s="75"/>
      <c r="DP413" s="75"/>
      <c r="DQ413" s="75"/>
      <c r="DR413" s="75"/>
      <c r="DS413" s="75"/>
      <c r="DT413" s="75"/>
      <c r="DU413" s="75"/>
      <c r="DV413" s="75"/>
      <c r="DW413" s="75"/>
      <c r="DX413" s="75"/>
      <c r="DY413" s="75"/>
      <c r="DZ413" s="75"/>
      <c r="EA413" s="75"/>
      <c r="EB413" s="75"/>
      <c r="EC413" s="75"/>
      <c r="ED413" s="75"/>
      <c r="EE413" s="75"/>
      <c r="EF413" s="75"/>
      <c r="EG413" s="75"/>
      <c r="EH413" s="75"/>
      <c r="EI413" s="75"/>
      <c r="EJ413" s="75"/>
      <c r="EK413" s="75"/>
      <c r="EL413" s="75"/>
      <c r="EM413" s="75"/>
      <c r="EN413" s="75"/>
      <c r="EO413" s="75"/>
      <c r="EP413" s="75"/>
      <c r="EQ413" s="75"/>
      <c r="ER413" s="75"/>
      <c r="ES413" s="75"/>
      <c r="ET413" s="75"/>
      <c r="EU413" s="75"/>
      <c r="EV413" s="75"/>
      <c r="EW413" s="75"/>
      <c r="EX413" s="75"/>
      <c r="EY413" s="75"/>
      <c r="EZ413" s="75"/>
      <c r="FA413" s="75"/>
      <c r="FB413" s="75"/>
      <c r="FC413" s="75"/>
      <c r="FD413" s="75"/>
      <c r="FE413" s="75"/>
      <c r="FF413" s="75"/>
      <c r="FG413" s="75"/>
      <c r="FH413" s="75"/>
      <c r="FI413" s="75"/>
      <c r="FJ413" s="75"/>
      <c r="FK413" s="75"/>
      <c r="FL413" s="75"/>
      <c r="FM413" s="75"/>
      <c r="FN413" s="75"/>
      <c r="FO413" s="75"/>
      <c r="FP413" s="75"/>
      <c r="FQ413" s="75"/>
      <c r="FR413" s="75"/>
      <c r="FS413" s="75"/>
      <c r="FT413" s="75"/>
      <c r="FU413" s="75"/>
      <c r="FV413" s="75"/>
      <c r="FW413" s="75"/>
      <c r="FX413" s="75"/>
      <c r="FY413" s="75"/>
      <c r="FZ413" s="75"/>
      <c r="GA413" s="75"/>
      <c r="GB413" s="75"/>
      <c r="GC413" s="75"/>
      <c r="GD413" s="75"/>
      <c r="GE413" s="75"/>
      <c r="GF413" s="75"/>
      <c r="GG413" s="75"/>
      <c r="GH413" s="75"/>
      <c r="GI413" s="75"/>
      <c r="GJ413" s="75"/>
      <c r="GK413" s="75"/>
      <c r="GL413" s="75"/>
      <c r="GM413" s="75"/>
      <c r="GN413" s="75"/>
      <c r="GO413" s="75"/>
      <c r="GP413" s="75"/>
      <c r="GQ413" s="75"/>
      <c r="GR413" s="75"/>
      <c r="GS413" s="75"/>
      <c r="GT413" s="75"/>
      <c r="GU413" s="75"/>
      <c r="GV413" s="75"/>
      <c r="GW413" s="75"/>
      <c r="GX413" s="75"/>
      <c r="GY413" s="75"/>
      <c r="GZ413" s="75"/>
      <c r="HA413" s="75"/>
      <c r="HB413" s="75"/>
      <c r="HC413" s="75"/>
      <c r="HD413" s="75"/>
      <c r="HE413" s="75"/>
      <c r="HF413" s="75"/>
      <c r="HG413" s="75"/>
      <c r="HH413" s="75"/>
      <c r="HI413" s="75"/>
      <c r="HJ413" s="75"/>
      <c r="HK413" s="75"/>
      <c r="HL413" s="75"/>
      <c r="HM413" s="75"/>
      <c r="HN413" s="75"/>
      <c r="HO413" s="75"/>
      <c r="HP413" s="75"/>
      <c r="HQ413" s="75"/>
      <c r="HR413" s="75"/>
      <c r="HS413" s="75"/>
      <c r="HT413" s="75"/>
      <c r="HU413" s="75"/>
      <c r="HV413" s="75"/>
    </row>
    <row r="414" spans="1:230" s="76" customFormat="1" ht="18" customHeight="1">
      <c r="A414" s="228"/>
      <c r="B414" s="88"/>
      <c r="C414" s="277" t="s">
        <v>413</v>
      </c>
      <c r="D414" s="278"/>
      <c r="E414" s="142" t="e">
        <f>+F414/D410</f>
        <v>#VALUE!</v>
      </c>
      <c r="F414" s="116" t="s">
        <v>474</v>
      </c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75"/>
      <c r="CC414" s="75"/>
      <c r="CD414" s="75"/>
      <c r="CE414" s="75"/>
      <c r="CF414" s="75"/>
      <c r="CG414" s="75"/>
      <c r="CH414" s="75"/>
      <c r="CI414" s="75"/>
      <c r="CJ414" s="75"/>
      <c r="CK414" s="75"/>
      <c r="CL414" s="75"/>
      <c r="CM414" s="75"/>
      <c r="CN414" s="75"/>
      <c r="CO414" s="75"/>
      <c r="CP414" s="75"/>
      <c r="CQ414" s="75"/>
      <c r="CR414" s="75"/>
      <c r="CS414" s="75"/>
      <c r="CT414" s="75"/>
      <c r="CU414" s="75"/>
      <c r="CV414" s="75"/>
      <c r="CW414" s="75"/>
      <c r="CX414" s="75"/>
      <c r="CY414" s="75"/>
      <c r="CZ414" s="75"/>
      <c r="DA414" s="75"/>
      <c r="DB414" s="75"/>
      <c r="DC414" s="75"/>
      <c r="DD414" s="75"/>
      <c r="DE414" s="75"/>
      <c r="DF414" s="75"/>
      <c r="DG414" s="75"/>
      <c r="DH414" s="75"/>
      <c r="DI414" s="75"/>
      <c r="DJ414" s="75"/>
      <c r="DK414" s="75"/>
      <c r="DL414" s="75"/>
      <c r="DM414" s="75"/>
      <c r="DN414" s="75"/>
      <c r="DO414" s="75"/>
      <c r="DP414" s="75"/>
      <c r="DQ414" s="75"/>
      <c r="DR414" s="75"/>
      <c r="DS414" s="75"/>
      <c r="DT414" s="75"/>
      <c r="DU414" s="75"/>
      <c r="DV414" s="75"/>
      <c r="DW414" s="75"/>
      <c r="DX414" s="75"/>
      <c r="DY414" s="75"/>
      <c r="DZ414" s="75"/>
      <c r="EA414" s="75"/>
      <c r="EB414" s="75"/>
      <c r="EC414" s="75"/>
      <c r="ED414" s="75"/>
      <c r="EE414" s="75"/>
      <c r="EF414" s="75"/>
      <c r="EG414" s="75"/>
      <c r="EH414" s="75"/>
      <c r="EI414" s="75"/>
      <c r="EJ414" s="75"/>
      <c r="EK414" s="75"/>
      <c r="EL414" s="75"/>
      <c r="EM414" s="75"/>
      <c r="EN414" s="75"/>
      <c r="EO414" s="75"/>
      <c r="EP414" s="75"/>
      <c r="EQ414" s="75"/>
      <c r="ER414" s="75"/>
      <c r="ES414" s="75"/>
      <c r="ET414" s="75"/>
      <c r="EU414" s="75"/>
      <c r="EV414" s="75"/>
      <c r="EW414" s="75"/>
      <c r="EX414" s="75"/>
      <c r="EY414" s="75"/>
      <c r="EZ414" s="75"/>
      <c r="FA414" s="75"/>
      <c r="FB414" s="75"/>
      <c r="FC414" s="75"/>
      <c r="FD414" s="75"/>
      <c r="FE414" s="75"/>
      <c r="FF414" s="75"/>
      <c r="FG414" s="75"/>
      <c r="FH414" s="75"/>
      <c r="FI414" s="75"/>
      <c r="FJ414" s="75"/>
      <c r="FK414" s="75"/>
      <c r="FL414" s="75"/>
      <c r="FM414" s="75"/>
      <c r="FN414" s="75"/>
      <c r="FO414" s="75"/>
      <c r="FP414" s="75"/>
      <c r="FQ414" s="75"/>
      <c r="FR414" s="75"/>
      <c r="FS414" s="75"/>
      <c r="FT414" s="75"/>
      <c r="FU414" s="75"/>
      <c r="FV414" s="75"/>
      <c r="FW414" s="75"/>
      <c r="FX414" s="75"/>
      <c r="FY414" s="75"/>
      <c r="FZ414" s="75"/>
      <c r="GA414" s="75"/>
      <c r="GB414" s="75"/>
      <c r="GC414" s="75"/>
      <c r="GD414" s="75"/>
      <c r="GE414" s="75"/>
      <c r="GF414" s="75"/>
      <c r="GG414" s="75"/>
      <c r="GH414" s="75"/>
      <c r="GI414" s="75"/>
      <c r="GJ414" s="75"/>
      <c r="GK414" s="75"/>
      <c r="GL414" s="75"/>
      <c r="GM414" s="75"/>
      <c r="GN414" s="75"/>
      <c r="GO414" s="75"/>
      <c r="GP414" s="75"/>
      <c r="GQ414" s="75"/>
      <c r="GR414" s="75"/>
      <c r="GS414" s="75"/>
      <c r="GT414" s="75"/>
      <c r="GU414" s="75"/>
      <c r="GV414" s="75"/>
      <c r="GW414" s="75"/>
      <c r="GX414" s="75"/>
      <c r="GY414" s="75"/>
      <c r="GZ414" s="75"/>
      <c r="HA414" s="75"/>
      <c r="HB414" s="75"/>
      <c r="HC414" s="75"/>
      <c r="HD414" s="75"/>
      <c r="HE414" s="75"/>
      <c r="HF414" s="75"/>
      <c r="HG414" s="75"/>
      <c r="HH414" s="75"/>
      <c r="HI414" s="75"/>
      <c r="HJ414" s="75"/>
      <c r="HK414" s="75"/>
      <c r="HL414" s="75"/>
      <c r="HM414" s="75"/>
      <c r="HN414" s="75"/>
      <c r="HO414" s="75"/>
      <c r="HP414" s="75"/>
      <c r="HQ414" s="75"/>
      <c r="HR414" s="75"/>
      <c r="HS414" s="75"/>
      <c r="HT414" s="75"/>
      <c r="HU414" s="75"/>
      <c r="HV414" s="75"/>
    </row>
    <row r="415" spans="1:230" s="76" customFormat="1" ht="12.75">
      <c r="A415" s="228"/>
      <c r="B415" s="88"/>
      <c r="C415" s="96"/>
      <c r="D415" s="97"/>
      <c r="E415" s="78"/>
      <c r="F415" s="230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  <c r="CF415" s="75"/>
      <c r="CG415" s="75"/>
      <c r="CH415" s="75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  <c r="CZ415" s="75"/>
      <c r="DA415" s="75"/>
      <c r="DB415" s="75"/>
      <c r="DC415" s="75"/>
      <c r="DD415" s="75"/>
      <c r="DE415" s="75"/>
      <c r="DF415" s="75"/>
      <c r="DG415" s="75"/>
      <c r="DH415" s="75"/>
      <c r="DI415" s="75"/>
      <c r="DJ415" s="75"/>
      <c r="DK415" s="75"/>
      <c r="DL415" s="75"/>
      <c r="DM415" s="75"/>
      <c r="DN415" s="75"/>
      <c r="DO415" s="75"/>
      <c r="DP415" s="75"/>
      <c r="DQ415" s="75"/>
      <c r="DR415" s="75"/>
      <c r="DS415" s="75"/>
      <c r="DT415" s="75"/>
      <c r="DU415" s="75"/>
      <c r="DV415" s="75"/>
      <c r="DW415" s="75"/>
      <c r="DX415" s="75"/>
      <c r="DY415" s="75"/>
      <c r="DZ415" s="75"/>
      <c r="EA415" s="75"/>
      <c r="EB415" s="75"/>
      <c r="EC415" s="75"/>
      <c r="ED415" s="75"/>
      <c r="EE415" s="75"/>
      <c r="EF415" s="75"/>
      <c r="EG415" s="75"/>
      <c r="EH415" s="75"/>
      <c r="EI415" s="75"/>
      <c r="EJ415" s="75"/>
      <c r="EK415" s="75"/>
      <c r="EL415" s="75"/>
      <c r="EM415" s="75"/>
      <c r="EN415" s="75"/>
      <c r="EO415" s="75"/>
      <c r="EP415" s="75"/>
      <c r="EQ415" s="75"/>
      <c r="ER415" s="75"/>
      <c r="ES415" s="75"/>
      <c r="ET415" s="75"/>
      <c r="EU415" s="75"/>
      <c r="EV415" s="75"/>
      <c r="EW415" s="75"/>
      <c r="EX415" s="75"/>
      <c r="EY415" s="75"/>
      <c r="EZ415" s="75"/>
      <c r="FA415" s="75"/>
      <c r="FB415" s="75"/>
      <c r="FC415" s="75"/>
      <c r="FD415" s="75"/>
      <c r="FE415" s="75"/>
      <c r="FF415" s="75"/>
      <c r="FG415" s="75"/>
      <c r="FH415" s="75"/>
      <c r="FI415" s="75"/>
      <c r="FJ415" s="75"/>
      <c r="FK415" s="75"/>
      <c r="FL415" s="75"/>
      <c r="FM415" s="75"/>
      <c r="FN415" s="75"/>
      <c r="FO415" s="75"/>
      <c r="FP415" s="75"/>
      <c r="FQ415" s="75"/>
      <c r="FR415" s="75"/>
      <c r="FS415" s="75"/>
      <c r="FT415" s="75"/>
      <c r="FU415" s="75"/>
      <c r="FV415" s="75"/>
      <c r="FW415" s="75"/>
      <c r="FX415" s="75"/>
      <c r="FY415" s="75"/>
      <c r="FZ415" s="75"/>
      <c r="GA415" s="75"/>
      <c r="GB415" s="75"/>
      <c r="GC415" s="75"/>
      <c r="GD415" s="75"/>
      <c r="GE415" s="75"/>
      <c r="GF415" s="75"/>
      <c r="GG415" s="75"/>
      <c r="GH415" s="75"/>
      <c r="GI415" s="75"/>
      <c r="GJ415" s="75"/>
      <c r="GK415" s="75"/>
      <c r="GL415" s="75"/>
      <c r="GM415" s="75"/>
      <c r="GN415" s="75"/>
      <c r="GO415" s="75"/>
      <c r="GP415" s="75"/>
      <c r="GQ415" s="75"/>
      <c r="GR415" s="75"/>
      <c r="GS415" s="75"/>
      <c r="GT415" s="75"/>
      <c r="GU415" s="75"/>
      <c r="GV415" s="75"/>
      <c r="GW415" s="75"/>
      <c r="GX415" s="75"/>
      <c r="GY415" s="75"/>
      <c r="GZ415" s="75"/>
      <c r="HA415" s="75"/>
      <c r="HB415" s="75"/>
      <c r="HC415" s="75"/>
      <c r="HD415" s="75"/>
      <c r="HE415" s="75"/>
      <c r="HF415" s="75"/>
      <c r="HG415" s="75"/>
      <c r="HH415" s="75"/>
      <c r="HI415" s="75"/>
      <c r="HJ415" s="75"/>
      <c r="HK415" s="75"/>
      <c r="HL415" s="75"/>
      <c r="HM415" s="75"/>
      <c r="HN415" s="75"/>
      <c r="HO415" s="75"/>
      <c r="HP415" s="75"/>
      <c r="HQ415" s="75"/>
      <c r="HR415" s="75"/>
      <c r="HS415" s="75"/>
      <c r="HT415" s="75"/>
      <c r="HU415" s="75"/>
      <c r="HV415" s="75"/>
    </row>
    <row r="416" spans="1:230" s="76" customFormat="1" ht="12.75">
      <c r="A416" s="228"/>
      <c r="B416" s="88"/>
      <c r="C416" s="70" t="s">
        <v>156</v>
      </c>
      <c r="D416" s="98"/>
      <c r="E416" s="89"/>
      <c r="F416" s="143" t="e">
        <f>+F414+F413</f>
        <v>#VALUE!</v>
      </c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  <c r="CC416" s="75"/>
      <c r="CD416" s="75"/>
      <c r="CE416" s="75"/>
      <c r="CF416" s="75"/>
      <c r="CG416" s="75"/>
      <c r="CH416" s="75"/>
      <c r="CI416" s="75"/>
      <c r="CJ416" s="75"/>
      <c r="CK416" s="75"/>
      <c r="CL416" s="75"/>
      <c r="CM416" s="75"/>
      <c r="CN416" s="75"/>
      <c r="CO416" s="75"/>
      <c r="CP416" s="75"/>
      <c r="CQ416" s="75"/>
      <c r="CR416" s="75"/>
      <c r="CS416" s="75"/>
      <c r="CT416" s="75"/>
      <c r="CU416" s="75"/>
      <c r="CV416" s="75"/>
      <c r="CW416" s="75"/>
      <c r="CX416" s="75"/>
      <c r="CY416" s="75"/>
      <c r="CZ416" s="75"/>
      <c r="DA416" s="75"/>
      <c r="DB416" s="75"/>
      <c r="DC416" s="75"/>
      <c r="DD416" s="75"/>
      <c r="DE416" s="75"/>
      <c r="DF416" s="75"/>
      <c r="DG416" s="75"/>
      <c r="DH416" s="75"/>
      <c r="DI416" s="75"/>
      <c r="DJ416" s="75"/>
      <c r="DK416" s="75"/>
      <c r="DL416" s="75"/>
      <c r="DM416" s="75"/>
      <c r="DN416" s="75"/>
      <c r="DO416" s="75"/>
      <c r="DP416" s="75"/>
      <c r="DQ416" s="75"/>
      <c r="DR416" s="75"/>
      <c r="DS416" s="75"/>
      <c r="DT416" s="75"/>
      <c r="DU416" s="75"/>
      <c r="DV416" s="75"/>
      <c r="DW416" s="75"/>
      <c r="DX416" s="75"/>
      <c r="DY416" s="75"/>
      <c r="DZ416" s="75"/>
      <c r="EA416" s="75"/>
      <c r="EB416" s="75"/>
      <c r="EC416" s="75"/>
      <c r="ED416" s="75"/>
      <c r="EE416" s="75"/>
      <c r="EF416" s="75"/>
      <c r="EG416" s="75"/>
      <c r="EH416" s="75"/>
      <c r="EI416" s="75"/>
      <c r="EJ416" s="75"/>
      <c r="EK416" s="75"/>
      <c r="EL416" s="75"/>
      <c r="EM416" s="75"/>
      <c r="EN416" s="75"/>
      <c r="EO416" s="75"/>
      <c r="EP416" s="75"/>
      <c r="EQ416" s="75"/>
      <c r="ER416" s="75"/>
      <c r="ES416" s="75"/>
      <c r="ET416" s="75"/>
      <c r="EU416" s="75"/>
      <c r="EV416" s="75"/>
      <c r="EW416" s="75"/>
      <c r="EX416" s="75"/>
      <c r="EY416" s="75"/>
      <c r="EZ416" s="75"/>
      <c r="FA416" s="75"/>
      <c r="FB416" s="75"/>
      <c r="FC416" s="75"/>
      <c r="FD416" s="75"/>
      <c r="FE416" s="75"/>
      <c r="FF416" s="75"/>
      <c r="FG416" s="75"/>
      <c r="FH416" s="75"/>
      <c r="FI416" s="75"/>
      <c r="FJ416" s="75"/>
      <c r="FK416" s="75"/>
      <c r="FL416" s="75"/>
      <c r="FM416" s="75"/>
      <c r="FN416" s="75"/>
      <c r="FO416" s="75"/>
      <c r="FP416" s="75"/>
      <c r="FQ416" s="75"/>
      <c r="FR416" s="75"/>
      <c r="FS416" s="75"/>
      <c r="FT416" s="75"/>
      <c r="FU416" s="75"/>
      <c r="FV416" s="75"/>
      <c r="FW416" s="75"/>
      <c r="FX416" s="75"/>
      <c r="FY416" s="75"/>
      <c r="FZ416" s="75"/>
      <c r="GA416" s="75"/>
      <c r="GB416" s="75"/>
      <c r="GC416" s="75"/>
      <c r="GD416" s="75"/>
      <c r="GE416" s="75"/>
      <c r="GF416" s="75"/>
      <c r="GG416" s="75"/>
      <c r="GH416" s="75"/>
      <c r="GI416" s="75"/>
      <c r="GJ416" s="75"/>
      <c r="GK416" s="75"/>
      <c r="GL416" s="75"/>
      <c r="GM416" s="75"/>
      <c r="GN416" s="75"/>
      <c r="GO416" s="75"/>
      <c r="GP416" s="75"/>
      <c r="GQ416" s="75"/>
      <c r="GR416" s="75"/>
      <c r="GS416" s="75"/>
      <c r="GT416" s="75"/>
      <c r="GU416" s="75"/>
      <c r="GV416" s="75"/>
      <c r="GW416" s="75"/>
      <c r="GX416" s="75"/>
      <c r="GY416" s="75"/>
      <c r="GZ416" s="75"/>
      <c r="HA416" s="75"/>
      <c r="HB416" s="75"/>
      <c r="HC416" s="75"/>
      <c r="HD416" s="75"/>
      <c r="HE416" s="75"/>
      <c r="HF416" s="75"/>
      <c r="HG416" s="75"/>
      <c r="HH416" s="75"/>
      <c r="HI416" s="75"/>
      <c r="HJ416" s="75"/>
      <c r="HK416" s="75"/>
      <c r="HL416" s="75"/>
      <c r="HM416" s="75"/>
      <c r="HN416" s="75"/>
      <c r="HO416" s="75"/>
      <c r="HP416" s="75"/>
      <c r="HQ416" s="75"/>
      <c r="HR416" s="75"/>
      <c r="HS416" s="75"/>
      <c r="HT416" s="75"/>
      <c r="HU416" s="75"/>
      <c r="HV416" s="75"/>
    </row>
    <row r="417" spans="1:230" s="76" customFormat="1" ht="12.75">
      <c r="A417" s="228"/>
      <c r="B417" s="95"/>
      <c r="C417" s="70"/>
      <c r="D417" s="94"/>
      <c r="E417" s="89"/>
      <c r="F417" s="230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  <c r="CF417" s="75"/>
      <c r="CG417" s="75"/>
      <c r="CH417" s="75"/>
      <c r="CI417" s="75"/>
      <c r="CJ417" s="75"/>
      <c r="CK417" s="75"/>
      <c r="CL417" s="75"/>
      <c r="CM417" s="75"/>
      <c r="CN417" s="75"/>
      <c r="CO417" s="75"/>
      <c r="CP417" s="75"/>
      <c r="CQ417" s="75"/>
      <c r="CR417" s="75"/>
      <c r="CS417" s="75"/>
      <c r="CT417" s="75"/>
      <c r="CU417" s="75"/>
      <c r="CV417" s="75"/>
      <c r="CW417" s="75"/>
      <c r="CX417" s="75"/>
      <c r="CY417" s="75"/>
      <c r="CZ417" s="75"/>
      <c r="DA417" s="75"/>
      <c r="DB417" s="75"/>
      <c r="DC417" s="75"/>
      <c r="DD417" s="75"/>
      <c r="DE417" s="75"/>
      <c r="DF417" s="75"/>
      <c r="DG417" s="75"/>
      <c r="DH417" s="75"/>
      <c r="DI417" s="75"/>
      <c r="DJ417" s="75"/>
      <c r="DK417" s="75"/>
      <c r="DL417" s="75"/>
      <c r="DM417" s="75"/>
      <c r="DN417" s="75"/>
      <c r="DO417" s="75"/>
      <c r="DP417" s="75"/>
      <c r="DQ417" s="75"/>
      <c r="DR417" s="75"/>
      <c r="DS417" s="75"/>
      <c r="DT417" s="75"/>
      <c r="DU417" s="75"/>
      <c r="DV417" s="75"/>
      <c r="DW417" s="75"/>
      <c r="DX417" s="75"/>
      <c r="DY417" s="75"/>
      <c r="DZ417" s="75"/>
      <c r="EA417" s="75"/>
      <c r="EB417" s="75"/>
      <c r="EC417" s="75"/>
      <c r="ED417" s="75"/>
      <c r="EE417" s="75"/>
      <c r="EF417" s="75"/>
      <c r="EG417" s="75"/>
      <c r="EH417" s="75"/>
      <c r="EI417" s="75"/>
      <c r="EJ417" s="75"/>
      <c r="EK417" s="75"/>
      <c r="EL417" s="75"/>
      <c r="EM417" s="75"/>
      <c r="EN417" s="75"/>
      <c r="EO417" s="75"/>
      <c r="EP417" s="75"/>
      <c r="EQ417" s="75"/>
      <c r="ER417" s="75"/>
      <c r="ES417" s="75"/>
      <c r="ET417" s="75"/>
      <c r="EU417" s="75"/>
      <c r="EV417" s="75"/>
      <c r="EW417" s="75"/>
      <c r="EX417" s="75"/>
      <c r="EY417" s="75"/>
      <c r="EZ417" s="75"/>
      <c r="FA417" s="75"/>
      <c r="FB417" s="75"/>
      <c r="FC417" s="75"/>
      <c r="FD417" s="75"/>
      <c r="FE417" s="75"/>
      <c r="FF417" s="75"/>
      <c r="FG417" s="75"/>
      <c r="FH417" s="75"/>
      <c r="FI417" s="75"/>
      <c r="FJ417" s="75"/>
      <c r="FK417" s="75"/>
      <c r="FL417" s="75"/>
      <c r="FM417" s="75"/>
      <c r="FN417" s="75"/>
      <c r="FO417" s="75"/>
      <c r="FP417" s="75"/>
      <c r="FQ417" s="75"/>
      <c r="FR417" s="75"/>
      <c r="FS417" s="75"/>
      <c r="FT417" s="75"/>
      <c r="FU417" s="75"/>
      <c r="FV417" s="75"/>
      <c r="FW417" s="75"/>
      <c r="FX417" s="75"/>
      <c r="FY417" s="75"/>
      <c r="FZ417" s="75"/>
      <c r="GA417" s="75"/>
      <c r="GB417" s="75"/>
      <c r="GC417" s="75"/>
      <c r="GD417" s="75"/>
      <c r="GE417" s="75"/>
      <c r="GF417" s="75"/>
      <c r="GG417" s="75"/>
      <c r="GH417" s="75"/>
      <c r="GI417" s="75"/>
      <c r="GJ417" s="75"/>
      <c r="GK417" s="75"/>
      <c r="GL417" s="75"/>
      <c r="GM417" s="75"/>
      <c r="GN417" s="75"/>
      <c r="GO417" s="75"/>
      <c r="GP417" s="75"/>
      <c r="GQ417" s="75"/>
      <c r="GR417" s="75"/>
      <c r="GS417" s="75"/>
      <c r="GT417" s="75"/>
      <c r="GU417" s="75"/>
      <c r="GV417" s="75"/>
      <c r="GW417" s="75"/>
      <c r="GX417" s="75"/>
      <c r="GY417" s="75"/>
      <c r="GZ417" s="75"/>
      <c r="HA417" s="75"/>
      <c r="HB417" s="75"/>
      <c r="HC417" s="75"/>
      <c r="HD417" s="75"/>
      <c r="HE417" s="75"/>
      <c r="HF417" s="75"/>
      <c r="HG417" s="75"/>
      <c r="HH417" s="75"/>
      <c r="HI417" s="75"/>
      <c r="HJ417" s="75"/>
      <c r="HK417" s="75"/>
      <c r="HL417" s="75"/>
      <c r="HM417" s="75"/>
      <c r="HN417" s="75"/>
      <c r="HO417" s="75"/>
      <c r="HP417" s="75"/>
      <c r="HQ417" s="75"/>
      <c r="HR417" s="75"/>
      <c r="HS417" s="75"/>
      <c r="HT417" s="75"/>
      <c r="HU417" s="75"/>
      <c r="HV417" s="75"/>
    </row>
    <row r="418" spans="1:230" s="76" customFormat="1" ht="12.75">
      <c r="A418" s="228"/>
      <c r="B418" s="88" t="s">
        <v>14</v>
      </c>
      <c r="C418" s="96" t="s">
        <v>15</v>
      </c>
      <c r="D418" s="99"/>
      <c r="E418" s="78"/>
      <c r="F418" s="229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  <c r="CE418" s="75"/>
      <c r="CF418" s="75"/>
      <c r="CG418" s="75"/>
      <c r="CH418" s="75"/>
      <c r="CI418" s="75"/>
      <c r="CJ418" s="75"/>
      <c r="CK418" s="75"/>
      <c r="CL418" s="75"/>
      <c r="CM418" s="75"/>
      <c r="CN418" s="75"/>
      <c r="CO418" s="75"/>
      <c r="CP418" s="75"/>
      <c r="CQ418" s="75"/>
      <c r="CR418" s="75"/>
      <c r="CS418" s="75"/>
      <c r="CT418" s="75"/>
      <c r="CU418" s="75"/>
      <c r="CV418" s="75"/>
      <c r="CW418" s="75"/>
      <c r="CX418" s="75"/>
      <c r="CY418" s="75"/>
      <c r="CZ418" s="75"/>
      <c r="DA418" s="75"/>
      <c r="DB418" s="75"/>
      <c r="DC418" s="75"/>
      <c r="DD418" s="75"/>
      <c r="DE418" s="75"/>
      <c r="DF418" s="75"/>
      <c r="DG418" s="75"/>
      <c r="DH418" s="75"/>
      <c r="DI418" s="75"/>
      <c r="DJ418" s="75"/>
      <c r="DK418" s="75"/>
      <c r="DL418" s="75"/>
      <c r="DM418" s="75"/>
      <c r="DN418" s="75"/>
      <c r="DO418" s="75"/>
      <c r="DP418" s="75"/>
      <c r="DQ418" s="75"/>
      <c r="DR418" s="75"/>
      <c r="DS418" s="75"/>
      <c r="DT418" s="75"/>
      <c r="DU418" s="75"/>
      <c r="DV418" s="75"/>
      <c r="DW418" s="75"/>
      <c r="DX418" s="75"/>
      <c r="DY418" s="75"/>
      <c r="DZ418" s="75"/>
      <c r="EA418" s="75"/>
      <c r="EB418" s="75"/>
      <c r="EC418" s="75"/>
      <c r="ED418" s="75"/>
      <c r="EE418" s="75"/>
      <c r="EF418" s="75"/>
      <c r="EG418" s="75"/>
      <c r="EH418" s="75"/>
      <c r="EI418" s="75"/>
      <c r="EJ418" s="75"/>
      <c r="EK418" s="75"/>
      <c r="EL418" s="75"/>
      <c r="EM418" s="75"/>
      <c r="EN418" s="75"/>
      <c r="EO418" s="75"/>
      <c r="EP418" s="75"/>
      <c r="EQ418" s="75"/>
      <c r="ER418" s="75"/>
      <c r="ES418" s="75"/>
      <c r="ET418" s="75"/>
      <c r="EU418" s="75"/>
      <c r="EV418" s="75"/>
      <c r="EW418" s="75"/>
      <c r="EX418" s="75"/>
      <c r="EY418" s="75"/>
      <c r="EZ418" s="75"/>
      <c r="FA418" s="75"/>
      <c r="FB418" s="75"/>
      <c r="FC418" s="75"/>
      <c r="FD418" s="75"/>
      <c r="FE418" s="75"/>
      <c r="FF418" s="75"/>
      <c r="FG418" s="75"/>
      <c r="FH418" s="75"/>
      <c r="FI418" s="75"/>
      <c r="FJ418" s="75"/>
      <c r="FK418" s="75"/>
      <c r="FL418" s="75"/>
      <c r="FM418" s="75"/>
      <c r="FN418" s="75"/>
      <c r="FO418" s="75"/>
      <c r="FP418" s="75"/>
      <c r="FQ418" s="75"/>
      <c r="FR418" s="75"/>
      <c r="FS418" s="75"/>
      <c r="FT418" s="75"/>
      <c r="FU418" s="75"/>
      <c r="FV418" s="75"/>
      <c r="FW418" s="75"/>
      <c r="FX418" s="75"/>
      <c r="FY418" s="75"/>
      <c r="FZ418" s="75"/>
      <c r="GA418" s="75"/>
      <c r="GB418" s="75"/>
      <c r="GC418" s="75"/>
      <c r="GD418" s="75"/>
      <c r="GE418" s="75"/>
      <c r="GF418" s="75"/>
      <c r="GG418" s="75"/>
      <c r="GH418" s="75"/>
      <c r="GI418" s="75"/>
      <c r="GJ418" s="75"/>
      <c r="GK418" s="75"/>
      <c r="GL418" s="75"/>
      <c r="GM418" s="75"/>
      <c r="GN418" s="75"/>
      <c r="GO418" s="75"/>
      <c r="GP418" s="75"/>
      <c r="GQ418" s="75"/>
      <c r="GR418" s="75"/>
      <c r="GS418" s="75"/>
      <c r="GT418" s="75"/>
      <c r="GU418" s="75"/>
      <c r="GV418" s="75"/>
      <c r="GW418" s="75"/>
      <c r="GX418" s="75"/>
      <c r="GY418" s="75"/>
      <c r="GZ418" s="75"/>
      <c r="HA418" s="75"/>
      <c r="HB418" s="75"/>
      <c r="HC418" s="75"/>
      <c r="HD418" s="75"/>
      <c r="HE418" s="75"/>
      <c r="HF418" s="75"/>
      <c r="HG418" s="75"/>
      <c r="HH418" s="75"/>
      <c r="HI418" s="75"/>
      <c r="HJ418" s="75"/>
      <c r="HK418" s="75"/>
      <c r="HL418" s="75"/>
      <c r="HM418" s="75"/>
      <c r="HN418" s="75"/>
      <c r="HO418" s="75"/>
      <c r="HP418" s="75"/>
      <c r="HQ418" s="75"/>
      <c r="HR418" s="75"/>
      <c r="HS418" s="75"/>
      <c r="HT418" s="75"/>
      <c r="HU418" s="75"/>
      <c r="HV418" s="75"/>
    </row>
    <row r="419" spans="1:230" s="76" customFormat="1" ht="12.75">
      <c r="A419" s="228"/>
      <c r="B419" s="89"/>
      <c r="C419" s="107" t="s">
        <v>388</v>
      </c>
      <c r="D419" s="94"/>
      <c r="E419" s="105" t="s">
        <v>472</v>
      </c>
      <c r="F419" s="144" t="e">
        <f>SUM(F410+F416)*E419*-1</f>
        <v>#VALUE!</v>
      </c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  <c r="CE419" s="75"/>
      <c r="CF419" s="75"/>
      <c r="CG419" s="75"/>
      <c r="CH419" s="75"/>
      <c r="CI419" s="75"/>
      <c r="CJ419" s="75"/>
      <c r="CK419" s="75"/>
      <c r="CL419" s="75"/>
      <c r="CM419" s="75"/>
      <c r="CN419" s="75"/>
      <c r="CO419" s="75"/>
      <c r="CP419" s="75"/>
      <c r="CQ419" s="75"/>
      <c r="CR419" s="75"/>
      <c r="CS419" s="75"/>
      <c r="CT419" s="75"/>
      <c r="CU419" s="75"/>
      <c r="CV419" s="75"/>
      <c r="CW419" s="75"/>
      <c r="CX419" s="75"/>
      <c r="CY419" s="75"/>
      <c r="CZ419" s="75"/>
      <c r="DA419" s="75"/>
      <c r="DB419" s="75"/>
      <c r="DC419" s="75"/>
      <c r="DD419" s="75"/>
      <c r="DE419" s="75"/>
      <c r="DF419" s="75"/>
      <c r="DG419" s="75"/>
      <c r="DH419" s="75"/>
      <c r="DI419" s="75"/>
      <c r="DJ419" s="75"/>
      <c r="DK419" s="75"/>
      <c r="DL419" s="75"/>
      <c r="DM419" s="75"/>
      <c r="DN419" s="75"/>
      <c r="DO419" s="75"/>
      <c r="DP419" s="75"/>
      <c r="DQ419" s="75"/>
      <c r="DR419" s="75"/>
      <c r="DS419" s="75"/>
      <c r="DT419" s="75"/>
      <c r="DU419" s="75"/>
      <c r="DV419" s="75"/>
      <c r="DW419" s="75"/>
      <c r="DX419" s="75"/>
      <c r="DY419" s="75"/>
      <c r="DZ419" s="75"/>
      <c r="EA419" s="75"/>
      <c r="EB419" s="75"/>
      <c r="EC419" s="75"/>
      <c r="ED419" s="75"/>
      <c r="EE419" s="75"/>
      <c r="EF419" s="75"/>
      <c r="EG419" s="75"/>
      <c r="EH419" s="75"/>
      <c r="EI419" s="75"/>
      <c r="EJ419" s="75"/>
      <c r="EK419" s="75"/>
      <c r="EL419" s="75"/>
      <c r="EM419" s="75"/>
      <c r="EN419" s="75"/>
      <c r="EO419" s="75"/>
      <c r="EP419" s="75"/>
      <c r="EQ419" s="75"/>
      <c r="ER419" s="75"/>
      <c r="ES419" s="75"/>
      <c r="ET419" s="75"/>
      <c r="EU419" s="75"/>
      <c r="EV419" s="75"/>
      <c r="EW419" s="75"/>
      <c r="EX419" s="75"/>
      <c r="EY419" s="75"/>
      <c r="EZ419" s="75"/>
      <c r="FA419" s="75"/>
      <c r="FB419" s="75"/>
      <c r="FC419" s="75"/>
      <c r="FD419" s="75"/>
      <c r="FE419" s="75"/>
      <c r="FF419" s="75"/>
      <c r="FG419" s="75"/>
      <c r="FH419" s="75"/>
      <c r="FI419" s="75"/>
      <c r="FJ419" s="75"/>
      <c r="FK419" s="75"/>
      <c r="FL419" s="75"/>
      <c r="FM419" s="75"/>
      <c r="FN419" s="75"/>
      <c r="FO419" s="75"/>
      <c r="FP419" s="75"/>
      <c r="FQ419" s="75"/>
      <c r="FR419" s="75"/>
      <c r="FS419" s="75"/>
      <c r="FT419" s="75"/>
      <c r="FU419" s="75"/>
      <c r="FV419" s="75"/>
      <c r="FW419" s="75"/>
      <c r="FX419" s="75"/>
      <c r="FY419" s="75"/>
      <c r="FZ419" s="75"/>
      <c r="GA419" s="75"/>
      <c r="GB419" s="75"/>
      <c r="GC419" s="75"/>
      <c r="GD419" s="75"/>
      <c r="GE419" s="75"/>
      <c r="GF419" s="75"/>
      <c r="GG419" s="75"/>
      <c r="GH419" s="75"/>
      <c r="GI419" s="75"/>
      <c r="GJ419" s="75"/>
      <c r="GK419" s="75"/>
      <c r="GL419" s="75"/>
      <c r="GM419" s="75"/>
      <c r="GN419" s="75"/>
      <c r="GO419" s="75"/>
      <c r="GP419" s="75"/>
      <c r="GQ419" s="75"/>
      <c r="GR419" s="75"/>
      <c r="GS419" s="75"/>
      <c r="GT419" s="75"/>
      <c r="GU419" s="75"/>
      <c r="GV419" s="75"/>
      <c r="GW419" s="75"/>
      <c r="GX419" s="75"/>
      <c r="GY419" s="75"/>
      <c r="GZ419" s="75"/>
      <c r="HA419" s="75"/>
      <c r="HB419" s="75"/>
      <c r="HC419" s="75"/>
      <c r="HD419" s="75"/>
      <c r="HE419" s="75"/>
      <c r="HF419" s="75"/>
      <c r="HG419" s="75"/>
      <c r="HH419" s="75"/>
      <c r="HI419" s="75"/>
      <c r="HJ419" s="75"/>
      <c r="HK419" s="75"/>
      <c r="HL419" s="75"/>
      <c r="HM419" s="75"/>
      <c r="HN419" s="75"/>
      <c r="HO419" s="75"/>
      <c r="HP419" s="75"/>
      <c r="HQ419" s="75"/>
      <c r="HR419" s="75"/>
      <c r="HS419" s="75"/>
      <c r="HT419" s="75"/>
      <c r="HU419" s="75"/>
      <c r="HV419" s="75"/>
    </row>
    <row r="420" spans="1:230" s="76" customFormat="1" ht="12.75">
      <c r="A420" s="228"/>
      <c r="B420" s="89"/>
      <c r="C420" s="107" t="s">
        <v>389</v>
      </c>
      <c r="D420" s="94"/>
      <c r="E420" s="78"/>
      <c r="F420" s="87">
        <v>0</v>
      </c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  <c r="CE420" s="75"/>
      <c r="CF420" s="75"/>
      <c r="CG420" s="75"/>
      <c r="CH420" s="75"/>
      <c r="CI420" s="75"/>
      <c r="CJ420" s="75"/>
      <c r="CK420" s="75"/>
      <c r="CL420" s="75"/>
      <c r="CM420" s="75"/>
      <c r="CN420" s="75"/>
      <c r="CO420" s="75"/>
      <c r="CP420" s="75"/>
      <c r="CQ420" s="75"/>
      <c r="CR420" s="75"/>
      <c r="CS420" s="75"/>
      <c r="CT420" s="75"/>
      <c r="CU420" s="75"/>
      <c r="CV420" s="75"/>
      <c r="CW420" s="75"/>
      <c r="CX420" s="75"/>
      <c r="CY420" s="75"/>
      <c r="CZ420" s="75"/>
      <c r="DA420" s="75"/>
      <c r="DB420" s="75"/>
      <c r="DC420" s="75"/>
      <c r="DD420" s="75"/>
      <c r="DE420" s="75"/>
      <c r="DF420" s="75"/>
      <c r="DG420" s="75"/>
      <c r="DH420" s="75"/>
      <c r="DI420" s="75"/>
      <c r="DJ420" s="75"/>
      <c r="DK420" s="75"/>
      <c r="DL420" s="75"/>
      <c r="DM420" s="75"/>
      <c r="DN420" s="75"/>
      <c r="DO420" s="75"/>
      <c r="DP420" s="75"/>
      <c r="DQ420" s="75"/>
      <c r="DR420" s="75"/>
      <c r="DS420" s="75"/>
      <c r="DT420" s="75"/>
      <c r="DU420" s="75"/>
      <c r="DV420" s="75"/>
      <c r="DW420" s="75"/>
      <c r="DX420" s="75"/>
      <c r="DY420" s="75"/>
      <c r="DZ420" s="75"/>
      <c r="EA420" s="75"/>
      <c r="EB420" s="75"/>
      <c r="EC420" s="75"/>
      <c r="ED420" s="75"/>
      <c r="EE420" s="75"/>
      <c r="EF420" s="75"/>
      <c r="EG420" s="75"/>
      <c r="EH420" s="75"/>
      <c r="EI420" s="75"/>
      <c r="EJ420" s="75"/>
      <c r="EK420" s="75"/>
      <c r="EL420" s="75"/>
      <c r="EM420" s="75"/>
      <c r="EN420" s="75"/>
      <c r="EO420" s="75"/>
      <c r="EP420" s="75"/>
      <c r="EQ420" s="75"/>
      <c r="ER420" s="75"/>
      <c r="ES420" s="75"/>
      <c r="ET420" s="75"/>
      <c r="EU420" s="75"/>
      <c r="EV420" s="75"/>
      <c r="EW420" s="75"/>
      <c r="EX420" s="75"/>
      <c r="EY420" s="75"/>
      <c r="EZ420" s="75"/>
      <c r="FA420" s="75"/>
      <c r="FB420" s="75"/>
      <c r="FC420" s="75"/>
      <c r="FD420" s="75"/>
      <c r="FE420" s="75"/>
      <c r="FF420" s="75"/>
      <c r="FG420" s="75"/>
      <c r="FH420" s="75"/>
      <c r="FI420" s="75"/>
      <c r="FJ420" s="75"/>
      <c r="FK420" s="75"/>
      <c r="FL420" s="75"/>
      <c r="FM420" s="75"/>
      <c r="FN420" s="75"/>
      <c r="FO420" s="75"/>
      <c r="FP420" s="75"/>
      <c r="FQ420" s="75"/>
      <c r="FR420" s="75"/>
      <c r="FS420" s="75"/>
      <c r="FT420" s="75"/>
      <c r="FU420" s="75"/>
      <c r="FV420" s="75"/>
      <c r="FW420" s="75"/>
      <c r="FX420" s="75"/>
      <c r="FY420" s="75"/>
      <c r="FZ420" s="75"/>
      <c r="GA420" s="75"/>
      <c r="GB420" s="75"/>
      <c r="GC420" s="75"/>
      <c r="GD420" s="75"/>
      <c r="GE420" s="75"/>
      <c r="GF420" s="75"/>
      <c r="GG420" s="75"/>
      <c r="GH420" s="75"/>
      <c r="GI420" s="75"/>
      <c r="GJ420" s="75"/>
      <c r="GK420" s="75"/>
      <c r="GL420" s="75"/>
      <c r="GM420" s="75"/>
      <c r="GN420" s="75"/>
      <c r="GO420" s="75"/>
      <c r="GP420" s="75"/>
      <c r="GQ420" s="75"/>
      <c r="GR420" s="75"/>
      <c r="GS420" s="75"/>
      <c r="GT420" s="75"/>
      <c r="GU420" s="75"/>
      <c r="GV420" s="75"/>
      <c r="GW420" s="75"/>
      <c r="GX420" s="75"/>
      <c r="GY420" s="75"/>
      <c r="GZ420" s="75"/>
      <c r="HA420" s="75"/>
      <c r="HB420" s="75"/>
      <c r="HC420" s="75"/>
      <c r="HD420" s="75"/>
      <c r="HE420" s="75"/>
      <c r="HF420" s="75"/>
      <c r="HG420" s="75"/>
      <c r="HH420" s="75"/>
      <c r="HI420" s="75"/>
      <c r="HJ420" s="75"/>
      <c r="HK420" s="75"/>
      <c r="HL420" s="75"/>
      <c r="HM420" s="75"/>
      <c r="HN420" s="75"/>
      <c r="HO420" s="75"/>
      <c r="HP420" s="75"/>
      <c r="HQ420" s="75"/>
      <c r="HR420" s="75"/>
      <c r="HS420" s="75"/>
      <c r="HT420" s="75"/>
      <c r="HU420" s="75"/>
      <c r="HV420" s="75"/>
    </row>
    <row r="421" spans="1:230" s="76" customFormat="1" ht="12.75">
      <c r="A421" s="228"/>
      <c r="B421" s="89"/>
      <c r="C421" s="107" t="s">
        <v>390</v>
      </c>
      <c r="D421" s="97"/>
      <c r="E421" s="78"/>
      <c r="F421" s="87">
        <v>0</v>
      </c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  <c r="CE421" s="75"/>
      <c r="CF421" s="75"/>
      <c r="CG421" s="75"/>
      <c r="CH421" s="75"/>
      <c r="CI421" s="75"/>
      <c r="CJ421" s="75"/>
      <c r="CK421" s="75"/>
      <c r="CL421" s="75"/>
      <c r="CM421" s="75"/>
      <c r="CN421" s="75"/>
      <c r="CO421" s="75"/>
      <c r="CP421" s="75"/>
      <c r="CQ421" s="75"/>
      <c r="CR421" s="75"/>
      <c r="CS421" s="75"/>
      <c r="CT421" s="75"/>
      <c r="CU421" s="75"/>
      <c r="CV421" s="75"/>
      <c r="CW421" s="75"/>
      <c r="CX421" s="75"/>
      <c r="CY421" s="75"/>
      <c r="CZ421" s="75"/>
      <c r="DA421" s="75"/>
      <c r="DB421" s="75"/>
      <c r="DC421" s="75"/>
      <c r="DD421" s="75"/>
      <c r="DE421" s="75"/>
      <c r="DF421" s="75"/>
      <c r="DG421" s="75"/>
      <c r="DH421" s="75"/>
      <c r="DI421" s="75"/>
      <c r="DJ421" s="75"/>
      <c r="DK421" s="75"/>
      <c r="DL421" s="75"/>
      <c r="DM421" s="75"/>
      <c r="DN421" s="75"/>
      <c r="DO421" s="75"/>
      <c r="DP421" s="75"/>
      <c r="DQ421" s="75"/>
      <c r="DR421" s="75"/>
      <c r="DS421" s="75"/>
      <c r="DT421" s="75"/>
      <c r="DU421" s="75"/>
      <c r="DV421" s="75"/>
      <c r="DW421" s="75"/>
      <c r="DX421" s="75"/>
      <c r="DY421" s="75"/>
      <c r="DZ421" s="75"/>
      <c r="EA421" s="75"/>
      <c r="EB421" s="75"/>
      <c r="EC421" s="75"/>
      <c r="ED421" s="75"/>
      <c r="EE421" s="75"/>
      <c r="EF421" s="75"/>
      <c r="EG421" s="75"/>
      <c r="EH421" s="75"/>
      <c r="EI421" s="75"/>
      <c r="EJ421" s="75"/>
      <c r="EK421" s="75"/>
      <c r="EL421" s="75"/>
      <c r="EM421" s="75"/>
      <c r="EN421" s="75"/>
      <c r="EO421" s="75"/>
      <c r="EP421" s="75"/>
      <c r="EQ421" s="75"/>
      <c r="ER421" s="75"/>
      <c r="ES421" s="75"/>
      <c r="ET421" s="75"/>
      <c r="EU421" s="75"/>
      <c r="EV421" s="75"/>
      <c r="EW421" s="75"/>
      <c r="EX421" s="75"/>
      <c r="EY421" s="75"/>
      <c r="EZ421" s="75"/>
      <c r="FA421" s="75"/>
      <c r="FB421" s="75"/>
      <c r="FC421" s="75"/>
      <c r="FD421" s="75"/>
      <c r="FE421" s="75"/>
      <c r="FF421" s="75"/>
      <c r="FG421" s="75"/>
      <c r="FH421" s="75"/>
      <c r="FI421" s="75"/>
      <c r="FJ421" s="75"/>
      <c r="FK421" s="75"/>
      <c r="FL421" s="75"/>
      <c r="FM421" s="75"/>
      <c r="FN421" s="75"/>
      <c r="FO421" s="75"/>
      <c r="FP421" s="75"/>
      <c r="FQ421" s="75"/>
      <c r="FR421" s="75"/>
      <c r="FS421" s="75"/>
      <c r="FT421" s="75"/>
      <c r="FU421" s="75"/>
      <c r="FV421" s="75"/>
      <c r="FW421" s="75"/>
      <c r="FX421" s="75"/>
      <c r="FY421" s="75"/>
      <c r="FZ421" s="75"/>
      <c r="GA421" s="75"/>
      <c r="GB421" s="75"/>
      <c r="GC421" s="75"/>
      <c r="GD421" s="75"/>
      <c r="GE421" s="75"/>
      <c r="GF421" s="75"/>
      <c r="GG421" s="75"/>
      <c r="GH421" s="75"/>
      <c r="GI421" s="75"/>
      <c r="GJ421" s="75"/>
      <c r="GK421" s="75"/>
      <c r="GL421" s="75"/>
      <c r="GM421" s="75"/>
      <c r="GN421" s="75"/>
      <c r="GO421" s="75"/>
      <c r="GP421" s="75"/>
      <c r="GQ421" s="75"/>
      <c r="GR421" s="75"/>
      <c r="GS421" s="75"/>
      <c r="GT421" s="75"/>
      <c r="GU421" s="75"/>
      <c r="GV421" s="75"/>
      <c r="GW421" s="75"/>
      <c r="GX421" s="75"/>
      <c r="GY421" s="75"/>
      <c r="GZ421" s="75"/>
      <c r="HA421" s="75"/>
      <c r="HB421" s="75"/>
      <c r="HC421" s="75"/>
      <c r="HD421" s="75"/>
      <c r="HE421" s="75"/>
      <c r="HF421" s="75"/>
      <c r="HG421" s="75"/>
      <c r="HH421" s="75"/>
      <c r="HI421" s="75"/>
      <c r="HJ421" s="75"/>
      <c r="HK421" s="75"/>
      <c r="HL421" s="75"/>
      <c r="HM421" s="75"/>
      <c r="HN421" s="75"/>
      <c r="HO421" s="75"/>
      <c r="HP421" s="75"/>
      <c r="HQ421" s="75"/>
      <c r="HR421" s="75"/>
      <c r="HS421" s="75"/>
      <c r="HT421" s="75"/>
      <c r="HU421" s="75"/>
      <c r="HV421" s="75"/>
    </row>
    <row r="422" spans="1:230" s="76" customFormat="1" ht="12.75">
      <c r="A422" s="228"/>
      <c r="B422" s="89"/>
      <c r="C422" s="107" t="s">
        <v>16</v>
      </c>
      <c r="D422" s="94"/>
      <c r="E422" s="78"/>
      <c r="F422" s="87">
        <v>0</v>
      </c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  <c r="CE422" s="75"/>
      <c r="CF422" s="75"/>
      <c r="CG422" s="75"/>
      <c r="CH422" s="75"/>
      <c r="CI422" s="75"/>
      <c r="CJ422" s="75"/>
      <c r="CK422" s="75"/>
      <c r="CL422" s="75"/>
      <c r="CM422" s="75"/>
      <c r="CN422" s="75"/>
      <c r="CO422" s="75"/>
      <c r="CP422" s="75"/>
      <c r="CQ422" s="75"/>
      <c r="CR422" s="75"/>
      <c r="CS422" s="75"/>
      <c r="CT422" s="75"/>
      <c r="CU422" s="75"/>
      <c r="CV422" s="75"/>
      <c r="CW422" s="75"/>
      <c r="CX422" s="75"/>
      <c r="CY422" s="75"/>
      <c r="CZ422" s="75"/>
      <c r="DA422" s="75"/>
      <c r="DB422" s="75"/>
      <c r="DC422" s="75"/>
      <c r="DD422" s="75"/>
      <c r="DE422" s="75"/>
      <c r="DF422" s="75"/>
      <c r="DG422" s="75"/>
      <c r="DH422" s="75"/>
      <c r="DI422" s="75"/>
      <c r="DJ422" s="75"/>
      <c r="DK422" s="75"/>
      <c r="DL422" s="75"/>
      <c r="DM422" s="75"/>
      <c r="DN422" s="75"/>
      <c r="DO422" s="75"/>
      <c r="DP422" s="75"/>
      <c r="DQ422" s="75"/>
      <c r="DR422" s="75"/>
      <c r="DS422" s="75"/>
      <c r="DT422" s="75"/>
      <c r="DU422" s="75"/>
      <c r="DV422" s="75"/>
      <c r="DW422" s="75"/>
      <c r="DX422" s="75"/>
      <c r="DY422" s="75"/>
      <c r="DZ422" s="75"/>
      <c r="EA422" s="75"/>
      <c r="EB422" s="75"/>
      <c r="EC422" s="75"/>
      <c r="ED422" s="75"/>
      <c r="EE422" s="75"/>
      <c r="EF422" s="75"/>
      <c r="EG422" s="75"/>
      <c r="EH422" s="75"/>
      <c r="EI422" s="75"/>
      <c r="EJ422" s="75"/>
      <c r="EK422" s="75"/>
      <c r="EL422" s="75"/>
      <c r="EM422" s="75"/>
      <c r="EN422" s="75"/>
      <c r="EO422" s="75"/>
      <c r="EP422" s="75"/>
      <c r="EQ422" s="75"/>
      <c r="ER422" s="75"/>
      <c r="ES422" s="75"/>
      <c r="ET422" s="75"/>
      <c r="EU422" s="75"/>
      <c r="EV422" s="75"/>
      <c r="EW422" s="75"/>
      <c r="EX422" s="75"/>
      <c r="EY422" s="75"/>
      <c r="EZ422" s="75"/>
      <c r="FA422" s="75"/>
      <c r="FB422" s="75"/>
      <c r="FC422" s="75"/>
      <c r="FD422" s="75"/>
      <c r="FE422" s="75"/>
      <c r="FF422" s="75"/>
      <c r="FG422" s="75"/>
      <c r="FH422" s="75"/>
      <c r="FI422" s="75"/>
      <c r="FJ422" s="75"/>
      <c r="FK422" s="75"/>
      <c r="FL422" s="75"/>
      <c r="FM422" s="75"/>
      <c r="FN422" s="75"/>
      <c r="FO422" s="75"/>
      <c r="FP422" s="75"/>
      <c r="FQ422" s="75"/>
      <c r="FR422" s="75"/>
      <c r="FS422" s="75"/>
      <c r="FT422" s="75"/>
      <c r="FU422" s="75"/>
      <c r="FV422" s="75"/>
      <c r="FW422" s="75"/>
      <c r="FX422" s="75"/>
      <c r="FY422" s="75"/>
      <c r="FZ422" s="75"/>
      <c r="GA422" s="75"/>
      <c r="GB422" s="75"/>
      <c r="GC422" s="75"/>
      <c r="GD422" s="75"/>
      <c r="GE422" s="75"/>
      <c r="GF422" s="75"/>
      <c r="GG422" s="75"/>
      <c r="GH422" s="75"/>
      <c r="GI422" s="75"/>
      <c r="GJ422" s="75"/>
      <c r="GK422" s="75"/>
      <c r="GL422" s="75"/>
      <c r="GM422" s="75"/>
      <c r="GN422" s="75"/>
      <c r="GO422" s="75"/>
      <c r="GP422" s="75"/>
      <c r="GQ422" s="75"/>
      <c r="GR422" s="75"/>
      <c r="GS422" s="75"/>
      <c r="GT422" s="75"/>
      <c r="GU422" s="75"/>
      <c r="GV422" s="75"/>
      <c r="GW422" s="75"/>
      <c r="GX422" s="75"/>
      <c r="GY422" s="75"/>
      <c r="GZ422" s="75"/>
      <c r="HA422" s="75"/>
      <c r="HB422" s="75"/>
      <c r="HC422" s="75"/>
      <c r="HD422" s="75"/>
      <c r="HE422" s="75"/>
      <c r="HF422" s="75"/>
      <c r="HG422" s="75"/>
      <c r="HH422" s="75"/>
      <c r="HI422" s="75"/>
      <c r="HJ422" s="75"/>
      <c r="HK422" s="75"/>
      <c r="HL422" s="75"/>
      <c r="HM422" s="75"/>
      <c r="HN422" s="75"/>
      <c r="HO422" s="75"/>
      <c r="HP422" s="75"/>
      <c r="HQ422" s="75"/>
      <c r="HR422" s="75"/>
      <c r="HS422" s="75"/>
      <c r="HT422" s="75"/>
      <c r="HU422" s="75"/>
      <c r="HV422" s="75"/>
    </row>
    <row r="423" spans="1:230" s="76" customFormat="1" ht="12.75">
      <c r="A423" s="228"/>
      <c r="B423" s="89"/>
      <c r="C423" s="96"/>
      <c r="D423" s="97"/>
      <c r="E423" s="78"/>
      <c r="F423" s="229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  <c r="CE423" s="75"/>
      <c r="CF423" s="75"/>
      <c r="CG423" s="75"/>
      <c r="CH423" s="75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  <c r="CZ423" s="75"/>
      <c r="DA423" s="75"/>
      <c r="DB423" s="75"/>
      <c r="DC423" s="75"/>
      <c r="DD423" s="75"/>
      <c r="DE423" s="75"/>
      <c r="DF423" s="75"/>
      <c r="DG423" s="75"/>
      <c r="DH423" s="75"/>
      <c r="DI423" s="75"/>
      <c r="DJ423" s="75"/>
      <c r="DK423" s="75"/>
      <c r="DL423" s="75"/>
      <c r="DM423" s="75"/>
      <c r="DN423" s="75"/>
      <c r="DO423" s="75"/>
      <c r="DP423" s="75"/>
      <c r="DQ423" s="75"/>
      <c r="DR423" s="75"/>
      <c r="DS423" s="75"/>
      <c r="DT423" s="75"/>
      <c r="DU423" s="75"/>
      <c r="DV423" s="75"/>
      <c r="DW423" s="75"/>
      <c r="DX423" s="75"/>
      <c r="DY423" s="75"/>
      <c r="DZ423" s="75"/>
      <c r="EA423" s="75"/>
      <c r="EB423" s="75"/>
      <c r="EC423" s="75"/>
      <c r="ED423" s="75"/>
      <c r="EE423" s="75"/>
      <c r="EF423" s="75"/>
      <c r="EG423" s="75"/>
      <c r="EH423" s="75"/>
      <c r="EI423" s="75"/>
      <c r="EJ423" s="75"/>
      <c r="EK423" s="75"/>
      <c r="EL423" s="75"/>
      <c r="EM423" s="75"/>
      <c r="EN423" s="75"/>
      <c r="EO423" s="75"/>
      <c r="EP423" s="75"/>
      <c r="EQ423" s="75"/>
      <c r="ER423" s="75"/>
      <c r="ES423" s="75"/>
      <c r="ET423" s="75"/>
      <c r="EU423" s="75"/>
      <c r="EV423" s="75"/>
      <c r="EW423" s="75"/>
      <c r="EX423" s="75"/>
      <c r="EY423" s="75"/>
      <c r="EZ423" s="75"/>
      <c r="FA423" s="75"/>
      <c r="FB423" s="75"/>
      <c r="FC423" s="75"/>
      <c r="FD423" s="75"/>
      <c r="FE423" s="75"/>
      <c r="FF423" s="75"/>
      <c r="FG423" s="75"/>
      <c r="FH423" s="75"/>
      <c r="FI423" s="75"/>
      <c r="FJ423" s="75"/>
      <c r="FK423" s="75"/>
      <c r="FL423" s="75"/>
      <c r="FM423" s="75"/>
      <c r="FN423" s="75"/>
      <c r="FO423" s="75"/>
      <c r="FP423" s="75"/>
      <c r="FQ423" s="75"/>
      <c r="FR423" s="75"/>
      <c r="FS423" s="75"/>
      <c r="FT423" s="75"/>
      <c r="FU423" s="75"/>
      <c r="FV423" s="75"/>
      <c r="FW423" s="75"/>
      <c r="FX423" s="75"/>
      <c r="FY423" s="75"/>
      <c r="FZ423" s="75"/>
      <c r="GA423" s="75"/>
      <c r="GB423" s="75"/>
      <c r="GC423" s="75"/>
      <c r="GD423" s="75"/>
      <c r="GE423" s="75"/>
      <c r="GF423" s="75"/>
      <c r="GG423" s="75"/>
      <c r="GH423" s="75"/>
      <c r="GI423" s="75"/>
      <c r="GJ423" s="75"/>
      <c r="GK423" s="75"/>
      <c r="GL423" s="75"/>
      <c r="GM423" s="75"/>
      <c r="GN423" s="75"/>
      <c r="GO423" s="75"/>
      <c r="GP423" s="75"/>
      <c r="GQ423" s="75"/>
      <c r="GR423" s="75"/>
      <c r="GS423" s="75"/>
      <c r="GT423" s="75"/>
      <c r="GU423" s="75"/>
      <c r="GV423" s="75"/>
      <c r="GW423" s="75"/>
      <c r="GX423" s="75"/>
      <c r="GY423" s="75"/>
      <c r="GZ423" s="75"/>
      <c r="HA423" s="75"/>
      <c r="HB423" s="75"/>
      <c r="HC423" s="75"/>
      <c r="HD423" s="75"/>
      <c r="HE423" s="75"/>
      <c r="HF423" s="75"/>
      <c r="HG423" s="75"/>
      <c r="HH423" s="75"/>
      <c r="HI423" s="75"/>
      <c r="HJ423" s="75"/>
      <c r="HK423" s="75"/>
      <c r="HL423" s="75"/>
      <c r="HM423" s="75"/>
      <c r="HN423" s="75"/>
      <c r="HO423" s="75"/>
      <c r="HP423" s="75"/>
      <c r="HQ423" s="75"/>
      <c r="HR423" s="75"/>
      <c r="HS423" s="75"/>
      <c r="HT423" s="75"/>
      <c r="HU423" s="75"/>
      <c r="HV423" s="75"/>
    </row>
    <row r="424" spans="1:230" s="76" customFormat="1" ht="12.75">
      <c r="A424" s="228"/>
      <c r="B424" s="89"/>
      <c r="C424" s="88" t="s">
        <v>414</v>
      </c>
      <c r="D424" s="94"/>
      <c r="E424" s="78"/>
      <c r="F424" s="140" t="e">
        <f>SUM(F419:F422)</f>
        <v>#VALUE!</v>
      </c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  <c r="CE424" s="75"/>
      <c r="CF424" s="75"/>
      <c r="CG424" s="75"/>
      <c r="CH424" s="75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  <c r="DL424" s="75"/>
      <c r="DM424" s="75"/>
      <c r="DN424" s="75"/>
      <c r="DO424" s="75"/>
      <c r="DP424" s="75"/>
      <c r="DQ424" s="75"/>
      <c r="DR424" s="75"/>
      <c r="DS424" s="75"/>
      <c r="DT424" s="75"/>
      <c r="DU424" s="75"/>
      <c r="DV424" s="75"/>
      <c r="DW424" s="75"/>
      <c r="DX424" s="75"/>
      <c r="DY424" s="75"/>
      <c r="DZ424" s="75"/>
      <c r="EA424" s="75"/>
      <c r="EB424" s="75"/>
      <c r="EC424" s="75"/>
      <c r="ED424" s="75"/>
      <c r="EE424" s="75"/>
      <c r="EF424" s="75"/>
      <c r="EG424" s="75"/>
      <c r="EH424" s="75"/>
      <c r="EI424" s="75"/>
      <c r="EJ424" s="75"/>
      <c r="EK424" s="75"/>
      <c r="EL424" s="75"/>
      <c r="EM424" s="75"/>
      <c r="EN424" s="75"/>
      <c r="EO424" s="75"/>
      <c r="EP424" s="75"/>
      <c r="EQ424" s="75"/>
      <c r="ER424" s="75"/>
      <c r="ES424" s="75"/>
      <c r="ET424" s="75"/>
      <c r="EU424" s="75"/>
      <c r="EV424" s="75"/>
      <c r="EW424" s="75"/>
      <c r="EX424" s="75"/>
      <c r="EY424" s="75"/>
      <c r="EZ424" s="75"/>
      <c r="FA424" s="75"/>
      <c r="FB424" s="75"/>
      <c r="FC424" s="75"/>
      <c r="FD424" s="75"/>
      <c r="FE424" s="75"/>
      <c r="FF424" s="75"/>
      <c r="FG424" s="75"/>
      <c r="FH424" s="75"/>
      <c r="FI424" s="75"/>
      <c r="FJ424" s="75"/>
      <c r="FK424" s="75"/>
      <c r="FL424" s="75"/>
      <c r="FM424" s="75"/>
      <c r="FN424" s="75"/>
      <c r="FO424" s="75"/>
      <c r="FP424" s="75"/>
      <c r="FQ424" s="75"/>
      <c r="FR424" s="75"/>
      <c r="FS424" s="75"/>
      <c r="FT424" s="75"/>
      <c r="FU424" s="75"/>
      <c r="FV424" s="75"/>
      <c r="FW424" s="75"/>
      <c r="FX424" s="75"/>
      <c r="FY424" s="75"/>
      <c r="FZ424" s="75"/>
      <c r="GA424" s="75"/>
      <c r="GB424" s="75"/>
      <c r="GC424" s="75"/>
      <c r="GD424" s="75"/>
      <c r="GE424" s="75"/>
      <c r="GF424" s="75"/>
      <c r="GG424" s="75"/>
      <c r="GH424" s="75"/>
      <c r="GI424" s="75"/>
      <c r="GJ424" s="75"/>
      <c r="GK424" s="75"/>
      <c r="GL424" s="75"/>
      <c r="GM424" s="75"/>
      <c r="GN424" s="75"/>
      <c r="GO424" s="75"/>
      <c r="GP424" s="75"/>
      <c r="GQ424" s="75"/>
      <c r="GR424" s="75"/>
      <c r="GS424" s="75"/>
      <c r="GT424" s="75"/>
      <c r="GU424" s="75"/>
      <c r="GV424" s="75"/>
      <c r="GW424" s="75"/>
      <c r="GX424" s="75"/>
      <c r="GY424" s="75"/>
      <c r="GZ424" s="75"/>
      <c r="HA424" s="75"/>
      <c r="HB424" s="75"/>
      <c r="HC424" s="75"/>
      <c r="HD424" s="75"/>
      <c r="HE424" s="75"/>
      <c r="HF424" s="75"/>
      <c r="HG424" s="75"/>
      <c r="HH424" s="75"/>
      <c r="HI424" s="75"/>
      <c r="HJ424" s="75"/>
      <c r="HK424" s="75"/>
      <c r="HL424" s="75"/>
      <c r="HM424" s="75"/>
      <c r="HN424" s="75"/>
      <c r="HO424" s="75"/>
      <c r="HP424" s="75"/>
      <c r="HQ424" s="75"/>
      <c r="HR424" s="75"/>
      <c r="HS424" s="75"/>
      <c r="HT424" s="75"/>
      <c r="HU424" s="75"/>
      <c r="HV424" s="75"/>
    </row>
    <row r="425" spans="1:230" s="76" customFormat="1" ht="12.75">
      <c r="A425" s="228"/>
      <c r="B425" s="89"/>
      <c r="C425" s="88"/>
      <c r="D425" s="94"/>
      <c r="E425" s="78"/>
      <c r="F425" s="229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  <c r="CF425" s="75"/>
      <c r="CG425" s="75"/>
      <c r="CH425" s="75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  <c r="DL425" s="75"/>
      <c r="DM425" s="75"/>
      <c r="DN425" s="75"/>
      <c r="DO425" s="75"/>
      <c r="DP425" s="75"/>
      <c r="DQ425" s="75"/>
      <c r="DR425" s="75"/>
      <c r="DS425" s="75"/>
      <c r="DT425" s="75"/>
      <c r="DU425" s="75"/>
      <c r="DV425" s="75"/>
      <c r="DW425" s="75"/>
      <c r="DX425" s="75"/>
      <c r="DY425" s="75"/>
      <c r="DZ425" s="75"/>
      <c r="EA425" s="75"/>
      <c r="EB425" s="75"/>
      <c r="EC425" s="75"/>
      <c r="ED425" s="75"/>
      <c r="EE425" s="75"/>
      <c r="EF425" s="75"/>
      <c r="EG425" s="75"/>
      <c r="EH425" s="75"/>
      <c r="EI425" s="75"/>
      <c r="EJ425" s="75"/>
      <c r="EK425" s="75"/>
      <c r="EL425" s="75"/>
      <c r="EM425" s="75"/>
      <c r="EN425" s="75"/>
      <c r="EO425" s="75"/>
      <c r="EP425" s="75"/>
      <c r="EQ425" s="75"/>
      <c r="ER425" s="75"/>
      <c r="ES425" s="75"/>
      <c r="ET425" s="75"/>
      <c r="EU425" s="75"/>
      <c r="EV425" s="75"/>
      <c r="EW425" s="75"/>
      <c r="EX425" s="75"/>
      <c r="EY425" s="75"/>
      <c r="EZ425" s="75"/>
      <c r="FA425" s="75"/>
      <c r="FB425" s="75"/>
      <c r="FC425" s="75"/>
      <c r="FD425" s="75"/>
      <c r="FE425" s="75"/>
      <c r="FF425" s="75"/>
      <c r="FG425" s="75"/>
      <c r="FH425" s="75"/>
      <c r="FI425" s="75"/>
      <c r="FJ425" s="75"/>
      <c r="FK425" s="75"/>
      <c r="FL425" s="75"/>
      <c r="FM425" s="75"/>
      <c r="FN425" s="75"/>
      <c r="FO425" s="75"/>
      <c r="FP425" s="75"/>
      <c r="FQ425" s="75"/>
      <c r="FR425" s="75"/>
      <c r="FS425" s="75"/>
      <c r="FT425" s="75"/>
      <c r="FU425" s="75"/>
      <c r="FV425" s="75"/>
      <c r="FW425" s="75"/>
      <c r="FX425" s="75"/>
      <c r="FY425" s="75"/>
      <c r="FZ425" s="75"/>
      <c r="GA425" s="75"/>
      <c r="GB425" s="75"/>
      <c r="GC425" s="75"/>
      <c r="GD425" s="75"/>
      <c r="GE425" s="75"/>
      <c r="GF425" s="75"/>
      <c r="GG425" s="75"/>
      <c r="GH425" s="75"/>
      <c r="GI425" s="75"/>
      <c r="GJ425" s="75"/>
      <c r="GK425" s="75"/>
      <c r="GL425" s="75"/>
      <c r="GM425" s="75"/>
      <c r="GN425" s="75"/>
      <c r="GO425" s="75"/>
      <c r="GP425" s="75"/>
      <c r="GQ425" s="75"/>
      <c r="GR425" s="75"/>
      <c r="GS425" s="75"/>
      <c r="GT425" s="75"/>
      <c r="GU425" s="75"/>
      <c r="GV425" s="75"/>
      <c r="GW425" s="75"/>
      <c r="GX425" s="75"/>
      <c r="GY425" s="75"/>
      <c r="GZ425" s="75"/>
      <c r="HA425" s="75"/>
      <c r="HB425" s="75"/>
      <c r="HC425" s="75"/>
      <c r="HD425" s="75"/>
      <c r="HE425" s="75"/>
      <c r="HF425" s="75"/>
      <c r="HG425" s="75"/>
      <c r="HH425" s="75"/>
      <c r="HI425" s="75"/>
      <c r="HJ425" s="75"/>
      <c r="HK425" s="75"/>
      <c r="HL425" s="75"/>
      <c r="HM425" s="75"/>
      <c r="HN425" s="75"/>
      <c r="HO425" s="75"/>
      <c r="HP425" s="75"/>
      <c r="HQ425" s="75"/>
      <c r="HR425" s="75"/>
      <c r="HS425" s="75"/>
      <c r="HT425" s="75"/>
      <c r="HU425" s="75"/>
      <c r="HV425" s="75"/>
    </row>
    <row r="426" spans="1:230" s="76" customFormat="1" ht="12.75">
      <c r="A426" s="228"/>
      <c r="B426" s="88" t="s">
        <v>17</v>
      </c>
      <c r="C426" s="88" t="s">
        <v>415</v>
      </c>
      <c r="D426" s="97"/>
      <c r="E426" s="78" t="s">
        <v>470</v>
      </c>
      <c r="F426" s="67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  <c r="CF426" s="75"/>
      <c r="CG426" s="75"/>
      <c r="CH426" s="75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  <c r="DL426" s="75"/>
      <c r="DM426" s="75"/>
      <c r="DN426" s="75"/>
      <c r="DO426" s="75"/>
      <c r="DP426" s="75"/>
      <c r="DQ426" s="75"/>
      <c r="DR426" s="75"/>
      <c r="DS426" s="75"/>
      <c r="DT426" s="75"/>
      <c r="DU426" s="75"/>
      <c r="DV426" s="75"/>
      <c r="DW426" s="75"/>
      <c r="DX426" s="75"/>
      <c r="DY426" s="75"/>
      <c r="DZ426" s="75"/>
      <c r="EA426" s="75"/>
      <c r="EB426" s="75"/>
      <c r="EC426" s="75"/>
      <c r="ED426" s="75"/>
      <c r="EE426" s="75"/>
      <c r="EF426" s="75"/>
      <c r="EG426" s="75"/>
      <c r="EH426" s="75"/>
      <c r="EI426" s="75"/>
      <c r="EJ426" s="75"/>
      <c r="EK426" s="75"/>
      <c r="EL426" s="75"/>
      <c r="EM426" s="75"/>
      <c r="EN426" s="75"/>
      <c r="EO426" s="75"/>
      <c r="EP426" s="75"/>
      <c r="EQ426" s="75"/>
      <c r="ER426" s="75"/>
      <c r="ES426" s="75"/>
      <c r="ET426" s="75"/>
      <c r="EU426" s="75"/>
      <c r="EV426" s="75"/>
      <c r="EW426" s="75"/>
      <c r="EX426" s="75"/>
      <c r="EY426" s="75"/>
      <c r="EZ426" s="75"/>
      <c r="FA426" s="75"/>
      <c r="FB426" s="75"/>
      <c r="FC426" s="75"/>
      <c r="FD426" s="75"/>
      <c r="FE426" s="75"/>
      <c r="FF426" s="75"/>
      <c r="FG426" s="75"/>
      <c r="FH426" s="75"/>
      <c r="FI426" s="75"/>
      <c r="FJ426" s="75"/>
      <c r="FK426" s="75"/>
      <c r="FL426" s="75"/>
      <c r="FM426" s="75"/>
      <c r="FN426" s="75"/>
      <c r="FO426" s="75"/>
      <c r="FP426" s="75"/>
      <c r="FQ426" s="75"/>
      <c r="FR426" s="75"/>
      <c r="FS426" s="75"/>
      <c r="FT426" s="75"/>
      <c r="FU426" s="75"/>
      <c r="FV426" s="75"/>
      <c r="FW426" s="75"/>
      <c r="FX426" s="75"/>
      <c r="FY426" s="75"/>
      <c r="FZ426" s="75"/>
      <c r="GA426" s="75"/>
      <c r="GB426" s="75"/>
      <c r="GC426" s="75"/>
      <c r="GD426" s="75"/>
      <c r="GE426" s="75"/>
      <c r="GF426" s="75"/>
      <c r="GG426" s="75"/>
      <c r="GH426" s="75"/>
      <c r="GI426" s="75"/>
      <c r="GJ426" s="75"/>
      <c r="GK426" s="75"/>
      <c r="GL426" s="75"/>
      <c r="GM426" s="75"/>
      <c r="GN426" s="75"/>
      <c r="GO426" s="75"/>
      <c r="GP426" s="75"/>
      <c r="GQ426" s="75"/>
      <c r="GR426" s="75"/>
      <c r="GS426" s="75"/>
      <c r="GT426" s="75"/>
      <c r="GU426" s="75"/>
      <c r="GV426" s="75"/>
      <c r="GW426" s="75"/>
      <c r="GX426" s="75"/>
      <c r="GY426" s="75"/>
      <c r="GZ426" s="75"/>
      <c r="HA426" s="75"/>
      <c r="HB426" s="75"/>
      <c r="HC426" s="75"/>
      <c r="HD426" s="75"/>
      <c r="HE426" s="75"/>
      <c r="HF426" s="75"/>
      <c r="HG426" s="75"/>
      <c r="HH426" s="75"/>
      <c r="HI426" s="75"/>
      <c r="HJ426" s="75"/>
      <c r="HK426" s="75"/>
      <c r="HL426" s="75"/>
      <c r="HM426" s="75"/>
      <c r="HN426" s="75"/>
      <c r="HO426" s="75"/>
      <c r="HP426" s="75"/>
      <c r="HQ426" s="75"/>
      <c r="HR426" s="75"/>
      <c r="HS426" s="75"/>
      <c r="HT426" s="75"/>
      <c r="HU426" s="75"/>
      <c r="HV426" s="75"/>
    </row>
    <row r="427" spans="1:230" s="76" customFormat="1" ht="12.75">
      <c r="A427" s="228"/>
      <c r="B427" s="89"/>
      <c r="C427" s="154" t="s">
        <v>391</v>
      </c>
      <c r="D427" s="155"/>
      <c r="E427" s="156"/>
      <c r="F427" s="229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  <c r="CF427" s="75"/>
      <c r="CG427" s="75"/>
      <c r="CH427" s="75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  <c r="DL427" s="75"/>
      <c r="DM427" s="75"/>
      <c r="DN427" s="75"/>
      <c r="DO427" s="75"/>
      <c r="DP427" s="75"/>
      <c r="DQ427" s="75"/>
      <c r="DR427" s="75"/>
      <c r="DS427" s="75"/>
      <c r="DT427" s="75"/>
      <c r="DU427" s="75"/>
      <c r="DV427" s="75"/>
      <c r="DW427" s="75"/>
      <c r="DX427" s="75"/>
      <c r="DY427" s="75"/>
      <c r="DZ427" s="75"/>
      <c r="EA427" s="75"/>
      <c r="EB427" s="75"/>
      <c r="EC427" s="75"/>
      <c r="ED427" s="75"/>
      <c r="EE427" s="75"/>
      <c r="EF427" s="75"/>
      <c r="EG427" s="75"/>
      <c r="EH427" s="75"/>
      <c r="EI427" s="75"/>
      <c r="EJ427" s="75"/>
      <c r="EK427" s="75"/>
      <c r="EL427" s="75"/>
      <c r="EM427" s="75"/>
      <c r="EN427" s="75"/>
      <c r="EO427" s="75"/>
      <c r="EP427" s="75"/>
      <c r="EQ427" s="75"/>
      <c r="ER427" s="75"/>
      <c r="ES427" s="75"/>
      <c r="ET427" s="75"/>
      <c r="EU427" s="75"/>
      <c r="EV427" s="75"/>
      <c r="EW427" s="75"/>
      <c r="EX427" s="75"/>
      <c r="EY427" s="75"/>
      <c r="EZ427" s="75"/>
      <c r="FA427" s="75"/>
      <c r="FB427" s="75"/>
      <c r="FC427" s="75"/>
      <c r="FD427" s="75"/>
      <c r="FE427" s="75"/>
      <c r="FF427" s="75"/>
      <c r="FG427" s="75"/>
      <c r="FH427" s="75"/>
      <c r="FI427" s="75"/>
      <c r="FJ427" s="75"/>
      <c r="FK427" s="75"/>
      <c r="FL427" s="75"/>
      <c r="FM427" s="75"/>
      <c r="FN427" s="75"/>
      <c r="FO427" s="75"/>
      <c r="FP427" s="75"/>
      <c r="FQ427" s="75"/>
      <c r="FR427" s="75"/>
      <c r="FS427" s="75"/>
      <c r="FT427" s="75"/>
      <c r="FU427" s="75"/>
      <c r="FV427" s="75"/>
      <c r="FW427" s="75"/>
      <c r="FX427" s="75"/>
      <c r="FY427" s="75"/>
      <c r="FZ427" s="75"/>
      <c r="GA427" s="75"/>
      <c r="GB427" s="75"/>
      <c r="GC427" s="75"/>
      <c r="GD427" s="75"/>
      <c r="GE427" s="75"/>
      <c r="GF427" s="75"/>
      <c r="GG427" s="75"/>
      <c r="GH427" s="75"/>
      <c r="GI427" s="75"/>
      <c r="GJ427" s="75"/>
      <c r="GK427" s="75"/>
      <c r="GL427" s="75"/>
      <c r="GM427" s="75"/>
      <c r="GN427" s="75"/>
      <c r="GO427" s="75"/>
      <c r="GP427" s="75"/>
      <c r="GQ427" s="75"/>
      <c r="GR427" s="75"/>
      <c r="GS427" s="75"/>
      <c r="GT427" s="75"/>
      <c r="GU427" s="75"/>
      <c r="GV427" s="75"/>
      <c r="GW427" s="75"/>
      <c r="GX427" s="75"/>
      <c r="GY427" s="75"/>
      <c r="GZ427" s="75"/>
      <c r="HA427" s="75"/>
      <c r="HB427" s="75"/>
      <c r="HC427" s="75"/>
      <c r="HD427" s="75"/>
      <c r="HE427" s="75"/>
      <c r="HF427" s="75"/>
      <c r="HG427" s="75"/>
      <c r="HH427" s="75"/>
      <c r="HI427" s="75"/>
      <c r="HJ427" s="75"/>
      <c r="HK427" s="75"/>
      <c r="HL427" s="75"/>
      <c r="HM427" s="75"/>
      <c r="HN427" s="75"/>
      <c r="HO427" s="75"/>
      <c r="HP427" s="75"/>
      <c r="HQ427" s="75"/>
      <c r="HR427" s="75"/>
      <c r="HS427" s="75"/>
      <c r="HT427" s="75"/>
      <c r="HU427" s="75"/>
      <c r="HV427" s="75"/>
    </row>
    <row r="428" spans="1:230" s="76" customFormat="1" ht="16.5" customHeight="1">
      <c r="A428" s="228"/>
      <c r="B428" s="89"/>
      <c r="C428" s="282" t="s">
        <v>401</v>
      </c>
      <c r="D428" s="280"/>
      <c r="E428" s="281"/>
      <c r="F428" s="229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  <c r="CF428" s="75"/>
      <c r="CG428" s="75"/>
      <c r="CH428" s="75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  <c r="DL428" s="75"/>
      <c r="DM428" s="75"/>
      <c r="DN428" s="75"/>
      <c r="DO428" s="75"/>
      <c r="DP428" s="75"/>
      <c r="DQ428" s="75"/>
      <c r="DR428" s="75"/>
      <c r="DS428" s="75"/>
      <c r="DT428" s="75"/>
      <c r="DU428" s="75"/>
      <c r="DV428" s="75"/>
      <c r="DW428" s="75"/>
      <c r="DX428" s="75"/>
      <c r="DY428" s="75"/>
      <c r="DZ428" s="75"/>
      <c r="EA428" s="75"/>
      <c r="EB428" s="75"/>
      <c r="EC428" s="75"/>
      <c r="ED428" s="75"/>
      <c r="EE428" s="75"/>
      <c r="EF428" s="75"/>
      <c r="EG428" s="75"/>
      <c r="EH428" s="75"/>
      <c r="EI428" s="75"/>
      <c r="EJ428" s="75"/>
      <c r="EK428" s="75"/>
      <c r="EL428" s="75"/>
      <c r="EM428" s="75"/>
      <c r="EN428" s="75"/>
      <c r="EO428" s="75"/>
      <c r="EP428" s="75"/>
      <c r="EQ428" s="75"/>
      <c r="ER428" s="75"/>
      <c r="ES428" s="75"/>
      <c r="ET428" s="75"/>
      <c r="EU428" s="75"/>
      <c r="EV428" s="75"/>
      <c r="EW428" s="75"/>
      <c r="EX428" s="75"/>
      <c r="EY428" s="75"/>
      <c r="EZ428" s="75"/>
      <c r="FA428" s="75"/>
      <c r="FB428" s="75"/>
      <c r="FC428" s="75"/>
      <c r="FD428" s="75"/>
      <c r="FE428" s="75"/>
      <c r="FF428" s="75"/>
      <c r="FG428" s="75"/>
      <c r="FH428" s="75"/>
      <c r="FI428" s="75"/>
      <c r="FJ428" s="75"/>
      <c r="FK428" s="75"/>
      <c r="FL428" s="75"/>
      <c r="FM428" s="75"/>
      <c r="FN428" s="75"/>
      <c r="FO428" s="75"/>
      <c r="FP428" s="75"/>
      <c r="FQ428" s="75"/>
      <c r="FR428" s="75"/>
      <c r="FS428" s="75"/>
      <c r="FT428" s="75"/>
      <c r="FU428" s="75"/>
      <c r="FV428" s="75"/>
      <c r="FW428" s="75"/>
      <c r="FX428" s="75"/>
      <c r="FY428" s="75"/>
      <c r="FZ428" s="75"/>
      <c r="GA428" s="75"/>
      <c r="GB428" s="75"/>
      <c r="GC428" s="75"/>
      <c r="GD428" s="75"/>
      <c r="GE428" s="75"/>
      <c r="GF428" s="75"/>
      <c r="GG428" s="75"/>
      <c r="GH428" s="75"/>
      <c r="GI428" s="75"/>
      <c r="GJ428" s="75"/>
      <c r="GK428" s="75"/>
      <c r="GL428" s="75"/>
      <c r="GM428" s="75"/>
      <c r="GN428" s="75"/>
      <c r="GO428" s="75"/>
      <c r="GP428" s="75"/>
      <c r="GQ428" s="75"/>
      <c r="GR428" s="75"/>
      <c r="GS428" s="75"/>
      <c r="GT428" s="75"/>
      <c r="GU428" s="75"/>
      <c r="GV428" s="75"/>
      <c r="GW428" s="75"/>
      <c r="GX428" s="75"/>
      <c r="GY428" s="75"/>
      <c r="GZ428" s="75"/>
      <c r="HA428" s="75"/>
      <c r="HB428" s="75"/>
      <c r="HC428" s="75"/>
      <c r="HD428" s="75"/>
      <c r="HE428" s="75"/>
      <c r="HF428" s="75"/>
      <c r="HG428" s="75"/>
      <c r="HH428" s="75"/>
      <c r="HI428" s="75"/>
      <c r="HJ428" s="75"/>
      <c r="HK428" s="75"/>
      <c r="HL428" s="75"/>
      <c r="HM428" s="75"/>
      <c r="HN428" s="75"/>
      <c r="HO428" s="75"/>
      <c r="HP428" s="75"/>
      <c r="HQ428" s="75"/>
      <c r="HR428" s="75"/>
      <c r="HS428" s="75"/>
      <c r="HT428" s="75"/>
      <c r="HU428" s="75"/>
      <c r="HV428" s="75"/>
    </row>
    <row r="429" spans="1:230" s="76" customFormat="1" ht="23.25" customHeight="1">
      <c r="A429" s="231"/>
      <c r="B429" s="88" t="s">
        <v>18</v>
      </c>
      <c r="C429" s="88" t="s">
        <v>416</v>
      </c>
      <c r="D429" s="103"/>
      <c r="E429" s="80"/>
      <c r="F429" s="140" t="e">
        <f>+F426+F424+F416+F410</f>
        <v>#VALUE!</v>
      </c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  <c r="CF429" s="75"/>
      <c r="CG429" s="75"/>
      <c r="CH429" s="75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  <c r="DL429" s="75"/>
      <c r="DM429" s="75"/>
      <c r="DN429" s="75"/>
      <c r="DO429" s="75"/>
      <c r="DP429" s="75"/>
      <c r="DQ429" s="75"/>
      <c r="DR429" s="75"/>
      <c r="DS429" s="75"/>
      <c r="DT429" s="75"/>
      <c r="DU429" s="75"/>
      <c r="DV429" s="75"/>
      <c r="DW429" s="75"/>
      <c r="DX429" s="75"/>
      <c r="DY429" s="75"/>
      <c r="DZ429" s="75"/>
      <c r="EA429" s="75"/>
      <c r="EB429" s="75"/>
      <c r="EC429" s="75"/>
      <c r="ED429" s="75"/>
      <c r="EE429" s="75"/>
      <c r="EF429" s="75"/>
      <c r="EG429" s="75"/>
      <c r="EH429" s="75"/>
      <c r="EI429" s="75"/>
      <c r="EJ429" s="75"/>
      <c r="EK429" s="75"/>
      <c r="EL429" s="75"/>
      <c r="EM429" s="75"/>
      <c r="EN429" s="75"/>
      <c r="EO429" s="75"/>
      <c r="EP429" s="75"/>
      <c r="EQ429" s="75"/>
      <c r="ER429" s="75"/>
      <c r="ES429" s="75"/>
      <c r="ET429" s="75"/>
      <c r="EU429" s="75"/>
      <c r="EV429" s="75"/>
      <c r="EW429" s="75"/>
      <c r="EX429" s="75"/>
      <c r="EY429" s="75"/>
      <c r="EZ429" s="75"/>
      <c r="FA429" s="75"/>
      <c r="FB429" s="75"/>
      <c r="FC429" s="75"/>
      <c r="FD429" s="75"/>
      <c r="FE429" s="75"/>
      <c r="FF429" s="75"/>
      <c r="FG429" s="75"/>
      <c r="FH429" s="75"/>
      <c r="FI429" s="75"/>
      <c r="FJ429" s="75"/>
      <c r="FK429" s="75"/>
      <c r="FL429" s="75"/>
      <c r="FM429" s="75"/>
      <c r="FN429" s="75"/>
      <c r="FO429" s="75"/>
      <c r="FP429" s="75"/>
      <c r="FQ429" s="75"/>
      <c r="FR429" s="75"/>
      <c r="FS429" s="75"/>
      <c r="FT429" s="75"/>
      <c r="FU429" s="75"/>
      <c r="FV429" s="75"/>
      <c r="FW429" s="75"/>
      <c r="FX429" s="75"/>
      <c r="FY429" s="75"/>
      <c r="FZ429" s="75"/>
      <c r="GA429" s="75"/>
      <c r="GB429" s="75"/>
      <c r="GC429" s="75"/>
      <c r="GD429" s="75"/>
      <c r="GE429" s="75"/>
      <c r="GF429" s="75"/>
      <c r="GG429" s="75"/>
      <c r="GH429" s="75"/>
      <c r="GI429" s="75"/>
      <c r="GJ429" s="75"/>
      <c r="GK429" s="75"/>
      <c r="GL429" s="75"/>
      <c r="GM429" s="75"/>
      <c r="GN429" s="75"/>
      <c r="GO429" s="75"/>
      <c r="GP429" s="75"/>
      <c r="GQ429" s="75"/>
      <c r="GR429" s="75"/>
      <c r="GS429" s="75"/>
      <c r="GT429" s="75"/>
      <c r="GU429" s="75"/>
      <c r="GV429" s="75"/>
      <c r="GW429" s="75"/>
      <c r="GX429" s="75"/>
      <c r="GY429" s="75"/>
      <c r="GZ429" s="75"/>
      <c r="HA429" s="75"/>
      <c r="HB429" s="75"/>
      <c r="HC429" s="75"/>
      <c r="HD429" s="75"/>
      <c r="HE429" s="75"/>
      <c r="HF429" s="75"/>
      <c r="HG429" s="75"/>
      <c r="HH429" s="75"/>
      <c r="HI429" s="75"/>
      <c r="HJ429" s="75"/>
      <c r="HK429" s="75"/>
      <c r="HL429" s="75"/>
      <c r="HM429" s="75"/>
      <c r="HN429" s="75"/>
      <c r="HO429" s="75"/>
      <c r="HP429" s="75"/>
      <c r="HQ429" s="75"/>
      <c r="HR429" s="75"/>
      <c r="HS429" s="75"/>
      <c r="HT429" s="75"/>
      <c r="HU429" s="75"/>
      <c r="HV429" s="75"/>
    </row>
    <row r="430" spans="1:230" s="76" customFormat="1" ht="12.75">
      <c r="A430" s="265"/>
      <c r="B430" s="196"/>
      <c r="C430" s="196"/>
      <c r="D430" s="197"/>
      <c r="E430" s="198"/>
      <c r="F430" s="25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  <c r="CF430" s="75"/>
      <c r="CG430" s="75"/>
      <c r="CH430" s="75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  <c r="DL430" s="75"/>
      <c r="DM430" s="75"/>
      <c r="DN430" s="75"/>
      <c r="DO430" s="75"/>
      <c r="DP430" s="75"/>
      <c r="DQ430" s="75"/>
      <c r="DR430" s="75"/>
      <c r="DS430" s="75"/>
      <c r="DT430" s="75"/>
      <c r="DU430" s="75"/>
      <c r="DV430" s="75"/>
      <c r="DW430" s="75"/>
      <c r="DX430" s="75"/>
      <c r="DY430" s="75"/>
      <c r="DZ430" s="75"/>
      <c r="EA430" s="75"/>
      <c r="EB430" s="75"/>
      <c r="EC430" s="75"/>
      <c r="ED430" s="75"/>
      <c r="EE430" s="75"/>
      <c r="EF430" s="75"/>
      <c r="EG430" s="75"/>
      <c r="EH430" s="75"/>
      <c r="EI430" s="75"/>
      <c r="EJ430" s="75"/>
      <c r="EK430" s="75"/>
      <c r="EL430" s="75"/>
      <c r="EM430" s="75"/>
      <c r="EN430" s="75"/>
      <c r="EO430" s="75"/>
      <c r="EP430" s="75"/>
      <c r="EQ430" s="75"/>
      <c r="ER430" s="75"/>
      <c r="ES430" s="75"/>
      <c r="ET430" s="75"/>
      <c r="EU430" s="75"/>
      <c r="EV430" s="75"/>
      <c r="EW430" s="75"/>
      <c r="EX430" s="75"/>
      <c r="EY430" s="75"/>
      <c r="EZ430" s="75"/>
      <c r="FA430" s="75"/>
      <c r="FB430" s="75"/>
      <c r="FC430" s="75"/>
      <c r="FD430" s="75"/>
      <c r="FE430" s="75"/>
      <c r="FF430" s="75"/>
      <c r="FG430" s="75"/>
      <c r="FH430" s="75"/>
      <c r="FI430" s="75"/>
      <c r="FJ430" s="75"/>
      <c r="FK430" s="75"/>
      <c r="FL430" s="75"/>
      <c r="FM430" s="75"/>
      <c r="FN430" s="75"/>
      <c r="FO430" s="75"/>
      <c r="FP430" s="75"/>
      <c r="FQ430" s="75"/>
      <c r="FR430" s="75"/>
      <c r="FS430" s="75"/>
      <c r="FT430" s="75"/>
      <c r="FU430" s="75"/>
      <c r="FV430" s="75"/>
      <c r="FW430" s="75"/>
      <c r="FX430" s="75"/>
      <c r="FY430" s="75"/>
      <c r="FZ430" s="75"/>
      <c r="GA430" s="75"/>
      <c r="GB430" s="75"/>
      <c r="GC430" s="75"/>
      <c r="GD430" s="75"/>
      <c r="GE430" s="75"/>
      <c r="GF430" s="75"/>
      <c r="GG430" s="75"/>
      <c r="GH430" s="75"/>
      <c r="GI430" s="75"/>
      <c r="GJ430" s="75"/>
      <c r="GK430" s="75"/>
      <c r="GL430" s="75"/>
      <c r="GM430" s="75"/>
      <c r="GN430" s="75"/>
      <c r="GO430" s="75"/>
      <c r="GP430" s="75"/>
      <c r="GQ430" s="75"/>
      <c r="GR430" s="75"/>
      <c r="GS430" s="75"/>
      <c r="GT430" s="75"/>
      <c r="GU430" s="75"/>
      <c r="GV430" s="75"/>
      <c r="GW430" s="75"/>
      <c r="GX430" s="75"/>
      <c r="GY430" s="75"/>
      <c r="GZ430" s="75"/>
      <c r="HA430" s="75"/>
      <c r="HB430" s="75"/>
      <c r="HC430" s="75"/>
      <c r="HD430" s="75"/>
      <c r="HE430" s="75"/>
      <c r="HF430" s="75"/>
      <c r="HG430" s="75"/>
      <c r="HH430" s="75"/>
      <c r="HI430" s="75"/>
      <c r="HJ430" s="75"/>
      <c r="HK430" s="75"/>
      <c r="HL430" s="75"/>
      <c r="HM430" s="75"/>
      <c r="HN430" s="75"/>
      <c r="HO430" s="75"/>
      <c r="HP430" s="75"/>
      <c r="HQ430" s="75"/>
      <c r="HR430" s="75"/>
      <c r="HS430" s="75"/>
      <c r="HT430" s="75"/>
      <c r="HU430" s="75"/>
      <c r="HV430" s="75"/>
    </row>
    <row r="431" spans="1:231" s="76" customFormat="1" ht="12.75">
      <c r="A431" s="261"/>
      <c r="B431" s="201"/>
      <c r="C431" s="201"/>
      <c r="D431" s="202"/>
      <c r="E431" s="203"/>
      <c r="F431" s="264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  <c r="CF431" s="75"/>
      <c r="CG431" s="75"/>
      <c r="CH431" s="75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  <c r="DL431" s="75"/>
      <c r="DM431" s="75"/>
      <c r="DN431" s="75"/>
      <c r="DO431" s="75"/>
      <c r="DP431" s="75"/>
      <c r="DQ431" s="75"/>
      <c r="DR431" s="75"/>
      <c r="DS431" s="75"/>
      <c r="DT431" s="75"/>
      <c r="DU431" s="75"/>
      <c r="DV431" s="75"/>
      <c r="DW431" s="75"/>
      <c r="DX431" s="75"/>
      <c r="DY431" s="75"/>
      <c r="DZ431" s="75"/>
      <c r="EA431" s="75"/>
      <c r="EB431" s="75"/>
      <c r="EC431" s="75"/>
      <c r="ED431" s="75"/>
      <c r="EE431" s="75"/>
      <c r="EF431" s="75"/>
      <c r="EG431" s="75"/>
      <c r="EH431" s="75"/>
      <c r="EI431" s="75"/>
      <c r="EJ431" s="75"/>
      <c r="EK431" s="75"/>
      <c r="EL431" s="75"/>
      <c r="EM431" s="75"/>
      <c r="EN431" s="75"/>
      <c r="EO431" s="75"/>
      <c r="EP431" s="75"/>
      <c r="EQ431" s="75"/>
      <c r="ER431" s="75"/>
      <c r="ES431" s="75"/>
      <c r="ET431" s="75"/>
      <c r="EU431" s="75"/>
      <c r="EV431" s="75"/>
      <c r="EW431" s="75"/>
      <c r="EX431" s="75"/>
      <c r="EY431" s="75"/>
      <c r="EZ431" s="75"/>
      <c r="FA431" s="75"/>
      <c r="FB431" s="75"/>
      <c r="FC431" s="75"/>
      <c r="FD431" s="75"/>
      <c r="FE431" s="75"/>
      <c r="FF431" s="75"/>
      <c r="FG431" s="75"/>
      <c r="FH431" s="75"/>
      <c r="FI431" s="75"/>
      <c r="FJ431" s="75"/>
      <c r="FK431" s="75"/>
      <c r="FL431" s="75"/>
      <c r="FM431" s="75"/>
      <c r="FN431" s="75"/>
      <c r="FO431" s="75"/>
      <c r="FP431" s="75"/>
      <c r="FQ431" s="75"/>
      <c r="FR431" s="75"/>
      <c r="FS431" s="75"/>
      <c r="FT431" s="75"/>
      <c r="FU431" s="75"/>
      <c r="FV431" s="75"/>
      <c r="FW431" s="75"/>
      <c r="FX431" s="75"/>
      <c r="FY431" s="75"/>
      <c r="FZ431" s="75"/>
      <c r="GA431" s="75"/>
      <c r="GB431" s="75"/>
      <c r="GC431" s="75"/>
      <c r="GD431" s="75"/>
      <c r="GE431" s="75"/>
      <c r="GF431" s="75"/>
      <c r="GG431" s="75"/>
      <c r="GH431" s="75"/>
      <c r="GI431" s="75"/>
      <c r="GJ431" s="75"/>
      <c r="GK431" s="75"/>
      <c r="GL431" s="75"/>
      <c r="GM431" s="75"/>
      <c r="GN431" s="75"/>
      <c r="GO431" s="75"/>
      <c r="GP431" s="75"/>
      <c r="GQ431" s="75"/>
      <c r="GR431" s="75"/>
      <c r="GS431" s="75"/>
      <c r="GT431" s="75"/>
      <c r="GU431" s="75"/>
      <c r="GV431" s="75"/>
      <c r="GW431" s="75"/>
      <c r="GX431" s="75"/>
      <c r="GY431" s="75"/>
      <c r="GZ431" s="75"/>
      <c r="HA431" s="75"/>
      <c r="HB431" s="75"/>
      <c r="HC431" s="75"/>
      <c r="HD431" s="75"/>
      <c r="HE431" s="75"/>
      <c r="HF431" s="75"/>
      <c r="HG431" s="75"/>
      <c r="HH431" s="75"/>
      <c r="HI431" s="75"/>
      <c r="HJ431" s="75"/>
      <c r="HK431" s="75"/>
      <c r="HL431" s="75"/>
      <c r="HM431" s="75"/>
      <c r="HN431" s="75"/>
      <c r="HO431" s="75"/>
      <c r="HP431" s="75"/>
      <c r="HQ431" s="75"/>
      <c r="HR431" s="75"/>
      <c r="HS431" s="75"/>
      <c r="HT431" s="75"/>
      <c r="HU431" s="75"/>
      <c r="HV431" s="75"/>
      <c r="HW431" s="75"/>
    </row>
    <row r="432" spans="1:230" s="76" customFormat="1" ht="12.75">
      <c r="A432" s="234"/>
      <c r="B432" s="88" t="s">
        <v>363</v>
      </c>
      <c r="C432" s="107"/>
      <c r="D432" s="119"/>
      <c r="E432" s="80"/>
      <c r="F432" s="232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  <c r="CF432" s="75"/>
      <c r="CG432" s="75"/>
      <c r="CH432" s="75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  <c r="DL432" s="75"/>
      <c r="DM432" s="75"/>
      <c r="DN432" s="75"/>
      <c r="DO432" s="75"/>
      <c r="DP432" s="75"/>
      <c r="DQ432" s="75"/>
      <c r="DR432" s="75"/>
      <c r="DS432" s="75"/>
      <c r="DT432" s="75"/>
      <c r="DU432" s="75"/>
      <c r="DV432" s="75"/>
      <c r="DW432" s="75"/>
      <c r="DX432" s="75"/>
      <c r="DY432" s="75"/>
      <c r="DZ432" s="75"/>
      <c r="EA432" s="75"/>
      <c r="EB432" s="75"/>
      <c r="EC432" s="75"/>
      <c r="ED432" s="75"/>
      <c r="EE432" s="75"/>
      <c r="EF432" s="75"/>
      <c r="EG432" s="75"/>
      <c r="EH432" s="75"/>
      <c r="EI432" s="75"/>
      <c r="EJ432" s="75"/>
      <c r="EK432" s="75"/>
      <c r="EL432" s="75"/>
      <c r="EM432" s="75"/>
      <c r="EN432" s="75"/>
      <c r="EO432" s="75"/>
      <c r="EP432" s="75"/>
      <c r="EQ432" s="75"/>
      <c r="ER432" s="75"/>
      <c r="ES432" s="75"/>
      <c r="ET432" s="75"/>
      <c r="EU432" s="75"/>
      <c r="EV432" s="75"/>
      <c r="EW432" s="75"/>
      <c r="EX432" s="75"/>
      <c r="EY432" s="75"/>
      <c r="EZ432" s="75"/>
      <c r="FA432" s="75"/>
      <c r="FB432" s="75"/>
      <c r="FC432" s="75"/>
      <c r="FD432" s="75"/>
      <c r="FE432" s="75"/>
      <c r="FF432" s="75"/>
      <c r="FG432" s="75"/>
      <c r="FH432" s="75"/>
      <c r="FI432" s="75"/>
      <c r="FJ432" s="75"/>
      <c r="FK432" s="75"/>
      <c r="FL432" s="75"/>
      <c r="FM432" s="75"/>
      <c r="FN432" s="75"/>
      <c r="FO432" s="75"/>
      <c r="FP432" s="75"/>
      <c r="FQ432" s="75"/>
      <c r="FR432" s="75"/>
      <c r="FS432" s="75"/>
      <c r="FT432" s="75"/>
      <c r="FU432" s="75"/>
      <c r="FV432" s="75"/>
      <c r="FW432" s="75"/>
      <c r="FX432" s="75"/>
      <c r="FY432" s="75"/>
      <c r="FZ432" s="75"/>
      <c r="GA432" s="75"/>
      <c r="GB432" s="75"/>
      <c r="GC432" s="75"/>
      <c r="GD432" s="75"/>
      <c r="GE432" s="75"/>
      <c r="GF432" s="75"/>
      <c r="GG432" s="75"/>
      <c r="GH432" s="75"/>
      <c r="GI432" s="75"/>
      <c r="GJ432" s="75"/>
      <c r="GK432" s="75"/>
      <c r="GL432" s="75"/>
      <c r="GM432" s="75"/>
      <c r="GN432" s="75"/>
      <c r="GO432" s="75"/>
      <c r="GP432" s="75"/>
      <c r="GQ432" s="75"/>
      <c r="GR432" s="75"/>
      <c r="GS432" s="75"/>
      <c r="GT432" s="75"/>
      <c r="GU432" s="75"/>
      <c r="GV432" s="75"/>
      <c r="GW432" s="75"/>
      <c r="GX432" s="75"/>
      <c r="GY432" s="75"/>
      <c r="GZ432" s="75"/>
      <c r="HA432" s="75"/>
      <c r="HB432" s="75"/>
      <c r="HC432" s="75"/>
      <c r="HD432" s="75"/>
      <c r="HE432" s="75"/>
      <c r="HF432" s="75"/>
      <c r="HG432" s="75"/>
      <c r="HH432" s="75"/>
      <c r="HI432" s="75"/>
      <c r="HJ432" s="75"/>
      <c r="HK432" s="75"/>
      <c r="HL432" s="75"/>
      <c r="HM432" s="75"/>
      <c r="HN432" s="75"/>
      <c r="HO432" s="75"/>
      <c r="HP432" s="75"/>
      <c r="HQ432" s="75"/>
      <c r="HR432" s="75"/>
      <c r="HS432" s="75"/>
      <c r="HT432" s="75"/>
      <c r="HU432" s="75"/>
      <c r="HV432" s="75"/>
    </row>
    <row r="433" spans="1:230" s="76" customFormat="1" ht="35.25" customHeight="1">
      <c r="A433" s="226"/>
      <c r="B433" s="70"/>
      <c r="C433" s="71" t="s">
        <v>386</v>
      </c>
      <c r="D433" s="72" t="s">
        <v>384</v>
      </c>
      <c r="E433" s="73" t="s">
        <v>398</v>
      </c>
      <c r="F433" s="74" t="s">
        <v>381</v>
      </c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  <c r="CG433" s="75"/>
      <c r="CH433" s="75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75"/>
      <c r="EL433" s="75"/>
      <c r="EM433" s="75"/>
      <c r="EN433" s="75"/>
      <c r="EO433" s="75"/>
      <c r="EP433" s="75"/>
      <c r="EQ433" s="75"/>
      <c r="ER433" s="75"/>
      <c r="ES433" s="75"/>
      <c r="ET433" s="75"/>
      <c r="EU433" s="75"/>
      <c r="EV433" s="75"/>
      <c r="EW433" s="75"/>
      <c r="EX433" s="75"/>
      <c r="EY433" s="75"/>
      <c r="EZ433" s="75"/>
      <c r="FA433" s="75"/>
      <c r="FB433" s="75"/>
      <c r="FC433" s="75"/>
      <c r="FD433" s="75"/>
      <c r="FE433" s="75"/>
      <c r="FF433" s="75"/>
      <c r="FG433" s="75"/>
      <c r="FH433" s="75"/>
      <c r="FI433" s="75"/>
      <c r="FJ433" s="75"/>
      <c r="FK433" s="75"/>
      <c r="FL433" s="75"/>
      <c r="FM433" s="75"/>
      <c r="FN433" s="75"/>
      <c r="FO433" s="75"/>
      <c r="FP433" s="75"/>
      <c r="FQ433" s="75"/>
      <c r="FR433" s="75"/>
      <c r="FS433" s="75"/>
      <c r="FT433" s="75"/>
      <c r="FU433" s="75"/>
      <c r="FV433" s="75"/>
      <c r="FW433" s="75"/>
      <c r="FX433" s="75"/>
      <c r="FY433" s="75"/>
      <c r="FZ433" s="75"/>
      <c r="GA433" s="75"/>
      <c r="GB433" s="75"/>
      <c r="GC433" s="75"/>
      <c r="GD433" s="75"/>
      <c r="GE433" s="75"/>
      <c r="GF433" s="75"/>
      <c r="GG433" s="75"/>
      <c r="GH433" s="75"/>
      <c r="GI433" s="75"/>
      <c r="GJ433" s="75"/>
      <c r="GK433" s="75"/>
      <c r="GL433" s="75"/>
      <c r="GM433" s="75"/>
      <c r="GN433" s="75"/>
      <c r="GO433" s="75"/>
      <c r="GP433" s="75"/>
      <c r="GQ433" s="75"/>
      <c r="GR433" s="75"/>
      <c r="GS433" s="75"/>
      <c r="GT433" s="75"/>
      <c r="GU433" s="75"/>
      <c r="GV433" s="75"/>
      <c r="GW433" s="75"/>
      <c r="GX433" s="75"/>
      <c r="GY433" s="75"/>
      <c r="GZ433" s="75"/>
      <c r="HA433" s="75"/>
      <c r="HB433" s="75"/>
      <c r="HC433" s="75"/>
      <c r="HD433" s="75"/>
      <c r="HE433" s="75"/>
      <c r="HF433" s="75"/>
      <c r="HG433" s="75"/>
      <c r="HH433" s="75"/>
      <c r="HI433" s="75"/>
      <c r="HJ433" s="75"/>
      <c r="HK433" s="75"/>
      <c r="HL433" s="75"/>
      <c r="HM433" s="75"/>
      <c r="HN433" s="75"/>
      <c r="HO433" s="75"/>
      <c r="HP433" s="75"/>
      <c r="HQ433" s="75"/>
      <c r="HR433" s="75"/>
      <c r="HS433" s="75"/>
      <c r="HT433" s="75"/>
      <c r="HU433" s="75"/>
      <c r="HV433" s="75"/>
    </row>
    <row r="434" spans="1:230" s="76" customFormat="1" ht="12.75">
      <c r="A434" s="228"/>
      <c r="B434" s="89"/>
      <c r="C434" s="82" t="s">
        <v>340</v>
      </c>
      <c r="D434" s="66"/>
      <c r="E434" s="67"/>
      <c r="F434" s="140">
        <f aca="true" t="shared" si="10" ref="F434:F443">+D434*E434</f>
        <v>0</v>
      </c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  <c r="CF434" s="75"/>
      <c r="CG434" s="75"/>
      <c r="CH434" s="75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75"/>
      <c r="EL434" s="75"/>
      <c r="EM434" s="75"/>
      <c r="EN434" s="75"/>
      <c r="EO434" s="75"/>
      <c r="EP434" s="75"/>
      <c r="EQ434" s="75"/>
      <c r="ER434" s="75"/>
      <c r="ES434" s="75"/>
      <c r="ET434" s="75"/>
      <c r="EU434" s="75"/>
      <c r="EV434" s="75"/>
      <c r="EW434" s="75"/>
      <c r="EX434" s="75"/>
      <c r="EY434" s="75"/>
      <c r="EZ434" s="75"/>
      <c r="FA434" s="75"/>
      <c r="FB434" s="75"/>
      <c r="FC434" s="75"/>
      <c r="FD434" s="75"/>
      <c r="FE434" s="75"/>
      <c r="FF434" s="75"/>
      <c r="FG434" s="75"/>
      <c r="FH434" s="75"/>
      <c r="FI434" s="75"/>
      <c r="FJ434" s="75"/>
      <c r="FK434" s="75"/>
      <c r="FL434" s="75"/>
      <c r="FM434" s="75"/>
      <c r="FN434" s="75"/>
      <c r="FO434" s="75"/>
      <c r="FP434" s="75"/>
      <c r="FQ434" s="75"/>
      <c r="FR434" s="75"/>
      <c r="FS434" s="75"/>
      <c r="FT434" s="75"/>
      <c r="FU434" s="75"/>
      <c r="FV434" s="75"/>
      <c r="FW434" s="75"/>
      <c r="FX434" s="75"/>
      <c r="FY434" s="75"/>
      <c r="FZ434" s="75"/>
      <c r="GA434" s="75"/>
      <c r="GB434" s="75"/>
      <c r="GC434" s="75"/>
      <c r="GD434" s="75"/>
      <c r="GE434" s="75"/>
      <c r="GF434" s="75"/>
      <c r="GG434" s="75"/>
      <c r="GH434" s="75"/>
      <c r="GI434" s="75"/>
      <c r="GJ434" s="75"/>
      <c r="GK434" s="75"/>
      <c r="GL434" s="75"/>
      <c r="GM434" s="75"/>
      <c r="GN434" s="75"/>
      <c r="GO434" s="75"/>
      <c r="GP434" s="75"/>
      <c r="GQ434" s="75"/>
      <c r="GR434" s="75"/>
      <c r="GS434" s="75"/>
      <c r="GT434" s="75"/>
      <c r="GU434" s="75"/>
      <c r="GV434" s="75"/>
      <c r="GW434" s="75"/>
      <c r="GX434" s="75"/>
      <c r="GY434" s="75"/>
      <c r="GZ434" s="75"/>
      <c r="HA434" s="75"/>
      <c r="HB434" s="75"/>
      <c r="HC434" s="75"/>
      <c r="HD434" s="75"/>
      <c r="HE434" s="75"/>
      <c r="HF434" s="75"/>
      <c r="HG434" s="75"/>
      <c r="HH434" s="75"/>
      <c r="HI434" s="75"/>
      <c r="HJ434" s="75"/>
      <c r="HK434" s="75"/>
      <c r="HL434" s="75"/>
      <c r="HM434" s="75"/>
      <c r="HN434" s="75"/>
      <c r="HO434" s="75"/>
      <c r="HP434" s="75"/>
      <c r="HQ434" s="75"/>
      <c r="HR434" s="75"/>
      <c r="HS434" s="75"/>
      <c r="HT434" s="75"/>
      <c r="HU434" s="75"/>
      <c r="HV434" s="75"/>
    </row>
    <row r="435" spans="1:230" s="76" customFormat="1" ht="12.75">
      <c r="A435" s="228"/>
      <c r="B435" s="89"/>
      <c r="C435" s="82" t="s">
        <v>344</v>
      </c>
      <c r="D435" s="66"/>
      <c r="E435" s="67"/>
      <c r="F435" s="140">
        <f t="shared" si="10"/>
        <v>0</v>
      </c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  <c r="CF435" s="75"/>
      <c r="CG435" s="75"/>
      <c r="CH435" s="75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75"/>
      <c r="EL435" s="75"/>
      <c r="EM435" s="75"/>
      <c r="EN435" s="75"/>
      <c r="EO435" s="75"/>
      <c r="EP435" s="75"/>
      <c r="EQ435" s="75"/>
      <c r="ER435" s="75"/>
      <c r="ES435" s="75"/>
      <c r="ET435" s="75"/>
      <c r="EU435" s="75"/>
      <c r="EV435" s="75"/>
      <c r="EW435" s="75"/>
      <c r="EX435" s="75"/>
      <c r="EY435" s="75"/>
      <c r="EZ435" s="75"/>
      <c r="FA435" s="75"/>
      <c r="FB435" s="75"/>
      <c r="FC435" s="75"/>
      <c r="FD435" s="75"/>
      <c r="FE435" s="75"/>
      <c r="FF435" s="75"/>
      <c r="FG435" s="75"/>
      <c r="FH435" s="75"/>
      <c r="FI435" s="75"/>
      <c r="FJ435" s="75"/>
      <c r="FK435" s="75"/>
      <c r="FL435" s="75"/>
      <c r="FM435" s="75"/>
      <c r="FN435" s="75"/>
      <c r="FO435" s="75"/>
      <c r="FP435" s="75"/>
      <c r="FQ435" s="75"/>
      <c r="FR435" s="75"/>
      <c r="FS435" s="75"/>
      <c r="FT435" s="75"/>
      <c r="FU435" s="75"/>
      <c r="FV435" s="75"/>
      <c r="FW435" s="75"/>
      <c r="FX435" s="75"/>
      <c r="FY435" s="75"/>
      <c r="FZ435" s="75"/>
      <c r="GA435" s="75"/>
      <c r="GB435" s="75"/>
      <c r="GC435" s="75"/>
      <c r="GD435" s="75"/>
      <c r="GE435" s="75"/>
      <c r="GF435" s="75"/>
      <c r="GG435" s="75"/>
      <c r="GH435" s="75"/>
      <c r="GI435" s="75"/>
      <c r="GJ435" s="75"/>
      <c r="GK435" s="75"/>
      <c r="GL435" s="75"/>
      <c r="GM435" s="75"/>
      <c r="GN435" s="75"/>
      <c r="GO435" s="75"/>
      <c r="GP435" s="75"/>
      <c r="GQ435" s="75"/>
      <c r="GR435" s="75"/>
      <c r="GS435" s="75"/>
      <c r="GT435" s="75"/>
      <c r="GU435" s="75"/>
      <c r="GV435" s="75"/>
      <c r="GW435" s="75"/>
      <c r="GX435" s="75"/>
      <c r="GY435" s="75"/>
      <c r="GZ435" s="75"/>
      <c r="HA435" s="75"/>
      <c r="HB435" s="75"/>
      <c r="HC435" s="75"/>
      <c r="HD435" s="75"/>
      <c r="HE435" s="75"/>
      <c r="HF435" s="75"/>
      <c r="HG435" s="75"/>
      <c r="HH435" s="75"/>
      <c r="HI435" s="75"/>
      <c r="HJ435" s="75"/>
      <c r="HK435" s="75"/>
      <c r="HL435" s="75"/>
      <c r="HM435" s="75"/>
      <c r="HN435" s="75"/>
      <c r="HO435" s="75"/>
      <c r="HP435" s="75"/>
      <c r="HQ435" s="75"/>
      <c r="HR435" s="75"/>
      <c r="HS435" s="75"/>
      <c r="HT435" s="75"/>
      <c r="HU435" s="75"/>
      <c r="HV435" s="75"/>
    </row>
    <row r="436" spans="1:230" s="76" customFormat="1" ht="12.75">
      <c r="A436" s="228"/>
      <c r="B436" s="89"/>
      <c r="C436" s="117" t="s">
        <v>345</v>
      </c>
      <c r="D436" s="66"/>
      <c r="E436" s="67"/>
      <c r="F436" s="140">
        <f t="shared" si="10"/>
        <v>0</v>
      </c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  <c r="CF436" s="75"/>
      <c r="CG436" s="75"/>
      <c r="CH436" s="75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75"/>
      <c r="EL436" s="75"/>
      <c r="EM436" s="75"/>
      <c r="EN436" s="75"/>
      <c r="EO436" s="75"/>
      <c r="EP436" s="75"/>
      <c r="EQ436" s="75"/>
      <c r="ER436" s="75"/>
      <c r="ES436" s="75"/>
      <c r="ET436" s="75"/>
      <c r="EU436" s="75"/>
      <c r="EV436" s="75"/>
      <c r="EW436" s="75"/>
      <c r="EX436" s="75"/>
      <c r="EY436" s="75"/>
      <c r="EZ436" s="75"/>
      <c r="FA436" s="75"/>
      <c r="FB436" s="75"/>
      <c r="FC436" s="75"/>
      <c r="FD436" s="75"/>
      <c r="FE436" s="75"/>
      <c r="FF436" s="75"/>
      <c r="FG436" s="75"/>
      <c r="FH436" s="75"/>
      <c r="FI436" s="75"/>
      <c r="FJ436" s="75"/>
      <c r="FK436" s="75"/>
      <c r="FL436" s="75"/>
      <c r="FM436" s="75"/>
      <c r="FN436" s="75"/>
      <c r="FO436" s="75"/>
      <c r="FP436" s="75"/>
      <c r="FQ436" s="75"/>
      <c r="FR436" s="75"/>
      <c r="FS436" s="75"/>
      <c r="FT436" s="75"/>
      <c r="FU436" s="75"/>
      <c r="FV436" s="75"/>
      <c r="FW436" s="75"/>
      <c r="FX436" s="75"/>
      <c r="FY436" s="75"/>
      <c r="FZ436" s="75"/>
      <c r="GA436" s="75"/>
      <c r="GB436" s="75"/>
      <c r="GC436" s="75"/>
      <c r="GD436" s="75"/>
      <c r="GE436" s="75"/>
      <c r="GF436" s="75"/>
      <c r="GG436" s="75"/>
      <c r="GH436" s="75"/>
      <c r="GI436" s="75"/>
      <c r="GJ436" s="75"/>
      <c r="GK436" s="75"/>
      <c r="GL436" s="75"/>
      <c r="GM436" s="75"/>
      <c r="GN436" s="75"/>
      <c r="GO436" s="75"/>
      <c r="GP436" s="75"/>
      <c r="GQ436" s="75"/>
      <c r="GR436" s="75"/>
      <c r="GS436" s="75"/>
      <c r="GT436" s="75"/>
      <c r="GU436" s="75"/>
      <c r="GV436" s="75"/>
      <c r="GW436" s="75"/>
      <c r="GX436" s="75"/>
      <c r="GY436" s="75"/>
      <c r="GZ436" s="75"/>
      <c r="HA436" s="75"/>
      <c r="HB436" s="75"/>
      <c r="HC436" s="75"/>
      <c r="HD436" s="75"/>
      <c r="HE436" s="75"/>
      <c r="HF436" s="75"/>
      <c r="HG436" s="75"/>
      <c r="HH436" s="75"/>
      <c r="HI436" s="75"/>
      <c r="HJ436" s="75"/>
      <c r="HK436" s="75"/>
      <c r="HL436" s="75"/>
      <c r="HM436" s="75"/>
      <c r="HN436" s="75"/>
      <c r="HO436" s="75"/>
      <c r="HP436" s="75"/>
      <c r="HQ436" s="75"/>
      <c r="HR436" s="75"/>
      <c r="HS436" s="75"/>
      <c r="HT436" s="75"/>
      <c r="HU436" s="75"/>
      <c r="HV436" s="75"/>
    </row>
    <row r="437" spans="1:230" s="76" customFormat="1" ht="12.75">
      <c r="A437" s="228"/>
      <c r="B437" s="89"/>
      <c r="C437" s="117" t="s">
        <v>343</v>
      </c>
      <c r="D437" s="66"/>
      <c r="E437" s="67"/>
      <c r="F437" s="140">
        <f t="shared" si="10"/>
        <v>0</v>
      </c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  <c r="CF437" s="75"/>
      <c r="CG437" s="75"/>
      <c r="CH437" s="75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75"/>
      <c r="EL437" s="75"/>
      <c r="EM437" s="75"/>
      <c r="EN437" s="75"/>
      <c r="EO437" s="75"/>
      <c r="EP437" s="75"/>
      <c r="EQ437" s="75"/>
      <c r="ER437" s="75"/>
      <c r="ES437" s="75"/>
      <c r="ET437" s="75"/>
      <c r="EU437" s="75"/>
      <c r="EV437" s="75"/>
      <c r="EW437" s="75"/>
      <c r="EX437" s="75"/>
      <c r="EY437" s="75"/>
      <c r="EZ437" s="75"/>
      <c r="FA437" s="75"/>
      <c r="FB437" s="75"/>
      <c r="FC437" s="75"/>
      <c r="FD437" s="75"/>
      <c r="FE437" s="75"/>
      <c r="FF437" s="75"/>
      <c r="FG437" s="75"/>
      <c r="FH437" s="75"/>
      <c r="FI437" s="75"/>
      <c r="FJ437" s="75"/>
      <c r="FK437" s="75"/>
      <c r="FL437" s="75"/>
      <c r="FM437" s="75"/>
      <c r="FN437" s="75"/>
      <c r="FO437" s="75"/>
      <c r="FP437" s="75"/>
      <c r="FQ437" s="75"/>
      <c r="FR437" s="75"/>
      <c r="FS437" s="75"/>
      <c r="FT437" s="75"/>
      <c r="FU437" s="75"/>
      <c r="FV437" s="75"/>
      <c r="FW437" s="75"/>
      <c r="FX437" s="75"/>
      <c r="FY437" s="75"/>
      <c r="FZ437" s="75"/>
      <c r="GA437" s="75"/>
      <c r="GB437" s="75"/>
      <c r="GC437" s="75"/>
      <c r="GD437" s="75"/>
      <c r="GE437" s="75"/>
      <c r="GF437" s="75"/>
      <c r="GG437" s="75"/>
      <c r="GH437" s="75"/>
      <c r="GI437" s="75"/>
      <c r="GJ437" s="75"/>
      <c r="GK437" s="75"/>
      <c r="GL437" s="75"/>
      <c r="GM437" s="75"/>
      <c r="GN437" s="75"/>
      <c r="GO437" s="75"/>
      <c r="GP437" s="75"/>
      <c r="GQ437" s="75"/>
      <c r="GR437" s="75"/>
      <c r="GS437" s="75"/>
      <c r="GT437" s="75"/>
      <c r="GU437" s="75"/>
      <c r="GV437" s="75"/>
      <c r="GW437" s="75"/>
      <c r="GX437" s="75"/>
      <c r="GY437" s="75"/>
      <c r="GZ437" s="75"/>
      <c r="HA437" s="75"/>
      <c r="HB437" s="75"/>
      <c r="HC437" s="75"/>
      <c r="HD437" s="75"/>
      <c r="HE437" s="75"/>
      <c r="HF437" s="75"/>
      <c r="HG437" s="75"/>
      <c r="HH437" s="75"/>
      <c r="HI437" s="75"/>
      <c r="HJ437" s="75"/>
      <c r="HK437" s="75"/>
      <c r="HL437" s="75"/>
      <c r="HM437" s="75"/>
      <c r="HN437" s="75"/>
      <c r="HO437" s="75"/>
      <c r="HP437" s="75"/>
      <c r="HQ437" s="75"/>
      <c r="HR437" s="75"/>
      <c r="HS437" s="75"/>
      <c r="HT437" s="75"/>
      <c r="HU437" s="75"/>
      <c r="HV437" s="75"/>
    </row>
    <row r="438" spans="1:230" s="76" customFormat="1" ht="12.75">
      <c r="A438" s="228"/>
      <c r="B438" s="89"/>
      <c r="C438" s="68" t="s">
        <v>167</v>
      </c>
      <c r="D438" s="66"/>
      <c r="E438" s="67"/>
      <c r="F438" s="140">
        <f t="shared" si="10"/>
        <v>0</v>
      </c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  <c r="CF438" s="75"/>
      <c r="CG438" s="75"/>
      <c r="CH438" s="75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  <c r="CZ438" s="75"/>
      <c r="DA438" s="75"/>
      <c r="DB438" s="75"/>
      <c r="DC438" s="75"/>
      <c r="DD438" s="75"/>
      <c r="DE438" s="75"/>
      <c r="DF438" s="75"/>
      <c r="DG438" s="75"/>
      <c r="DH438" s="75"/>
      <c r="DI438" s="75"/>
      <c r="DJ438" s="75"/>
      <c r="DK438" s="75"/>
      <c r="DL438" s="75"/>
      <c r="DM438" s="75"/>
      <c r="DN438" s="75"/>
      <c r="DO438" s="75"/>
      <c r="DP438" s="75"/>
      <c r="DQ438" s="75"/>
      <c r="DR438" s="75"/>
      <c r="DS438" s="75"/>
      <c r="DT438" s="75"/>
      <c r="DU438" s="75"/>
      <c r="DV438" s="75"/>
      <c r="DW438" s="75"/>
      <c r="DX438" s="75"/>
      <c r="DY438" s="75"/>
      <c r="DZ438" s="75"/>
      <c r="EA438" s="75"/>
      <c r="EB438" s="75"/>
      <c r="EC438" s="75"/>
      <c r="ED438" s="75"/>
      <c r="EE438" s="75"/>
      <c r="EF438" s="75"/>
      <c r="EG438" s="75"/>
      <c r="EH438" s="75"/>
      <c r="EI438" s="75"/>
      <c r="EJ438" s="75"/>
      <c r="EK438" s="75"/>
      <c r="EL438" s="75"/>
      <c r="EM438" s="75"/>
      <c r="EN438" s="75"/>
      <c r="EO438" s="75"/>
      <c r="EP438" s="75"/>
      <c r="EQ438" s="75"/>
      <c r="ER438" s="75"/>
      <c r="ES438" s="75"/>
      <c r="ET438" s="75"/>
      <c r="EU438" s="75"/>
      <c r="EV438" s="75"/>
      <c r="EW438" s="75"/>
      <c r="EX438" s="75"/>
      <c r="EY438" s="75"/>
      <c r="EZ438" s="75"/>
      <c r="FA438" s="75"/>
      <c r="FB438" s="75"/>
      <c r="FC438" s="75"/>
      <c r="FD438" s="75"/>
      <c r="FE438" s="75"/>
      <c r="FF438" s="75"/>
      <c r="FG438" s="75"/>
      <c r="FH438" s="75"/>
      <c r="FI438" s="75"/>
      <c r="FJ438" s="75"/>
      <c r="FK438" s="75"/>
      <c r="FL438" s="75"/>
      <c r="FM438" s="75"/>
      <c r="FN438" s="75"/>
      <c r="FO438" s="75"/>
      <c r="FP438" s="75"/>
      <c r="FQ438" s="75"/>
      <c r="FR438" s="75"/>
      <c r="FS438" s="75"/>
      <c r="FT438" s="75"/>
      <c r="FU438" s="75"/>
      <c r="FV438" s="75"/>
      <c r="FW438" s="75"/>
      <c r="FX438" s="75"/>
      <c r="FY438" s="75"/>
      <c r="FZ438" s="75"/>
      <c r="GA438" s="75"/>
      <c r="GB438" s="75"/>
      <c r="GC438" s="75"/>
      <c r="GD438" s="75"/>
      <c r="GE438" s="75"/>
      <c r="GF438" s="75"/>
      <c r="GG438" s="75"/>
      <c r="GH438" s="75"/>
      <c r="GI438" s="75"/>
      <c r="GJ438" s="75"/>
      <c r="GK438" s="75"/>
      <c r="GL438" s="75"/>
      <c r="GM438" s="75"/>
      <c r="GN438" s="75"/>
      <c r="GO438" s="75"/>
      <c r="GP438" s="75"/>
      <c r="GQ438" s="75"/>
      <c r="GR438" s="75"/>
      <c r="GS438" s="75"/>
      <c r="GT438" s="75"/>
      <c r="GU438" s="75"/>
      <c r="GV438" s="75"/>
      <c r="GW438" s="75"/>
      <c r="GX438" s="75"/>
      <c r="GY438" s="75"/>
      <c r="GZ438" s="75"/>
      <c r="HA438" s="75"/>
      <c r="HB438" s="75"/>
      <c r="HC438" s="75"/>
      <c r="HD438" s="75"/>
      <c r="HE438" s="75"/>
      <c r="HF438" s="75"/>
      <c r="HG438" s="75"/>
      <c r="HH438" s="75"/>
      <c r="HI438" s="75"/>
      <c r="HJ438" s="75"/>
      <c r="HK438" s="75"/>
      <c r="HL438" s="75"/>
      <c r="HM438" s="75"/>
      <c r="HN438" s="75"/>
      <c r="HO438" s="75"/>
      <c r="HP438" s="75"/>
      <c r="HQ438" s="75"/>
      <c r="HR438" s="75"/>
      <c r="HS438" s="75"/>
      <c r="HT438" s="75"/>
      <c r="HU438" s="75"/>
      <c r="HV438" s="75"/>
    </row>
    <row r="439" spans="1:230" s="76" customFormat="1" ht="12.75">
      <c r="A439" s="228"/>
      <c r="B439" s="89"/>
      <c r="C439" s="68" t="s">
        <v>11</v>
      </c>
      <c r="D439" s="66"/>
      <c r="E439" s="67"/>
      <c r="F439" s="140">
        <f t="shared" si="10"/>
        <v>0</v>
      </c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  <c r="CF439" s="75"/>
      <c r="CG439" s="75"/>
      <c r="CH439" s="75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5"/>
      <c r="DB439" s="75"/>
      <c r="DC439" s="75"/>
      <c r="DD439" s="75"/>
      <c r="DE439" s="75"/>
      <c r="DF439" s="75"/>
      <c r="DG439" s="75"/>
      <c r="DH439" s="75"/>
      <c r="DI439" s="75"/>
      <c r="DJ439" s="75"/>
      <c r="DK439" s="75"/>
      <c r="DL439" s="75"/>
      <c r="DM439" s="75"/>
      <c r="DN439" s="75"/>
      <c r="DO439" s="75"/>
      <c r="DP439" s="75"/>
      <c r="DQ439" s="75"/>
      <c r="DR439" s="75"/>
      <c r="DS439" s="75"/>
      <c r="DT439" s="75"/>
      <c r="DU439" s="75"/>
      <c r="DV439" s="75"/>
      <c r="DW439" s="75"/>
      <c r="DX439" s="75"/>
      <c r="DY439" s="75"/>
      <c r="DZ439" s="75"/>
      <c r="EA439" s="75"/>
      <c r="EB439" s="75"/>
      <c r="EC439" s="75"/>
      <c r="ED439" s="75"/>
      <c r="EE439" s="75"/>
      <c r="EF439" s="75"/>
      <c r="EG439" s="75"/>
      <c r="EH439" s="75"/>
      <c r="EI439" s="75"/>
      <c r="EJ439" s="75"/>
      <c r="EK439" s="75"/>
      <c r="EL439" s="75"/>
      <c r="EM439" s="75"/>
      <c r="EN439" s="75"/>
      <c r="EO439" s="75"/>
      <c r="EP439" s="75"/>
      <c r="EQ439" s="75"/>
      <c r="ER439" s="75"/>
      <c r="ES439" s="75"/>
      <c r="ET439" s="75"/>
      <c r="EU439" s="75"/>
      <c r="EV439" s="75"/>
      <c r="EW439" s="75"/>
      <c r="EX439" s="75"/>
      <c r="EY439" s="75"/>
      <c r="EZ439" s="75"/>
      <c r="FA439" s="75"/>
      <c r="FB439" s="75"/>
      <c r="FC439" s="75"/>
      <c r="FD439" s="75"/>
      <c r="FE439" s="75"/>
      <c r="FF439" s="75"/>
      <c r="FG439" s="75"/>
      <c r="FH439" s="75"/>
      <c r="FI439" s="75"/>
      <c r="FJ439" s="75"/>
      <c r="FK439" s="75"/>
      <c r="FL439" s="75"/>
      <c r="FM439" s="75"/>
      <c r="FN439" s="75"/>
      <c r="FO439" s="75"/>
      <c r="FP439" s="75"/>
      <c r="FQ439" s="75"/>
      <c r="FR439" s="75"/>
      <c r="FS439" s="75"/>
      <c r="FT439" s="75"/>
      <c r="FU439" s="75"/>
      <c r="FV439" s="75"/>
      <c r="FW439" s="75"/>
      <c r="FX439" s="75"/>
      <c r="FY439" s="75"/>
      <c r="FZ439" s="75"/>
      <c r="GA439" s="75"/>
      <c r="GB439" s="75"/>
      <c r="GC439" s="75"/>
      <c r="GD439" s="75"/>
      <c r="GE439" s="75"/>
      <c r="GF439" s="75"/>
      <c r="GG439" s="75"/>
      <c r="GH439" s="75"/>
      <c r="GI439" s="75"/>
      <c r="GJ439" s="75"/>
      <c r="GK439" s="75"/>
      <c r="GL439" s="75"/>
      <c r="GM439" s="75"/>
      <c r="GN439" s="75"/>
      <c r="GO439" s="75"/>
      <c r="GP439" s="75"/>
      <c r="GQ439" s="75"/>
      <c r="GR439" s="75"/>
      <c r="GS439" s="75"/>
      <c r="GT439" s="75"/>
      <c r="GU439" s="75"/>
      <c r="GV439" s="75"/>
      <c r="GW439" s="75"/>
      <c r="GX439" s="75"/>
      <c r="GY439" s="75"/>
      <c r="GZ439" s="75"/>
      <c r="HA439" s="75"/>
      <c r="HB439" s="75"/>
      <c r="HC439" s="75"/>
      <c r="HD439" s="75"/>
      <c r="HE439" s="75"/>
      <c r="HF439" s="75"/>
      <c r="HG439" s="75"/>
      <c r="HH439" s="75"/>
      <c r="HI439" s="75"/>
      <c r="HJ439" s="75"/>
      <c r="HK439" s="75"/>
      <c r="HL439" s="75"/>
      <c r="HM439" s="75"/>
      <c r="HN439" s="75"/>
      <c r="HO439" s="75"/>
      <c r="HP439" s="75"/>
      <c r="HQ439" s="75"/>
      <c r="HR439" s="75"/>
      <c r="HS439" s="75"/>
      <c r="HT439" s="75"/>
      <c r="HU439" s="75"/>
      <c r="HV439" s="75"/>
    </row>
    <row r="440" spans="1:230" s="76" customFormat="1" ht="12.75">
      <c r="A440" s="228"/>
      <c r="B440" s="89"/>
      <c r="C440" s="68" t="s">
        <v>11</v>
      </c>
      <c r="D440" s="66"/>
      <c r="E440" s="67"/>
      <c r="F440" s="140">
        <f t="shared" si="10"/>
        <v>0</v>
      </c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75"/>
      <c r="EL440" s="75"/>
      <c r="EM440" s="75"/>
      <c r="EN440" s="75"/>
      <c r="EO440" s="75"/>
      <c r="EP440" s="75"/>
      <c r="EQ440" s="75"/>
      <c r="ER440" s="75"/>
      <c r="ES440" s="75"/>
      <c r="ET440" s="75"/>
      <c r="EU440" s="75"/>
      <c r="EV440" s="75"/>
      <c r="EW440" s="75"/>
      <c r="EX440" s="75"/>
      <c r="EY440" s="75"/>
      <c r="EZ440" s="75"/>
      <c r="FA440" s="75"/>
      <c r="FB440" s="75"/>
      <c r="FC440" s="75"/>
      <c r="FD440" s="75"/>
      <c r="FE440" s="75"/>
      <c r="FF440" s="75"/>
      <c r="FG440" s="75"/>
      <c r="FH440" s="75"/>
      <c r="FI440" s="75"/>
      <c r="FJ440" s="75"/>
      <c r="FK440" s="75"/>
      <c r="FL440" s="75"/>
      <c r="FM440" s="75"/>
      <c r="FN440" s="75"/>
      <c r="FO440" s="75"/>
      <c r="FP440" s="75"/>
      <c r="FQ440" s="75"/>
      <c r="FR440" s="75"/>
      <c r="FS440" s="75"/>
      <c r="FT440" s="75"/>
      <c r="FU440" s="75"/>
      <c r="FV440" s="75"/>
      <c r="FW440" s="75"/>
      <c r="FX440" s="75"/>
      <c r="FY440" s="75"/>
      <c r="FZ440" s="75"/>
      <c r="GA440" s="75"/>
      <c r="GB440" s="75"/>
      <c r="GC440" s="75"/>
      <c r="GD440" s="75"/>
      <c r="GE440" s="75"/>
      <c r="GF440" s="75"/>
      <c r="GG440" s="75"/>
      <c r="GH440" s="75"/>
      <c r="GI440" s="75"/>
      <c r="GJ440" s="75"/>
      <c r="GK440" s="75"/>
      <c r="GL440" s="75"/>
      <c r="GM440" s="75"/>
      <c r="GN440" s="75"/>
      <c r="GO440" s="75"/>
      <c r="GP440" s="75"/>
      <c r="GQ440" s="75"/>
      <c r="GR440" s="75"/>
      <c r="GS440" s="75"/>
      <c r="GT440" s="75"/>
      <c r="GU440" s="75"/>
      <c r="GV440" s="75"/>
      <c r="GW440" s="75"/>
      <c r="GX440" s="75"/>
      <c r="GY440" s="75"/>
      <c r="GZ440" s="75"/>
      <c r="HA440" s="75"/>
      <c r="HB440" s="75"/>
      <c r="HC440" s="75"/>
      <c r="HD440" s="75"/>
      <c r="HE440" s="75"/>
      <c r="HF440" s="75"/>
      <c r="HG440" s="75"/>
      <c r="HH440" s="75"/>
      <c r="HI440" s="75"/>
      <c r="HJ440" s="75"/>
      <c r="HK440" s="75"/>
      <c r="HL440" s="75"/>
      <c r="HM440" s="75"/>
      <c r="HN440" s="75"/>
      <c r="HO440" s="75"/>
      <c r="HP440" s="75"/>
      <c r="HQ440" s="75"/>
      <c r="HR440" s="75"/>
      <c r="HS440" s="75"/>
      <c r="HT440" s="75"/>
      <c r="HU440" s="75"/>
      <c r="HV440" s="75"/>
    </row>
    <row r="441" spans="1:230" s="76" customFormat="1" ht="12.75">
      <c r="A441" s="228"/>
      <c r="B441" s="89"/>
      <c r="C441" s="68" t="s">
        <v>11</v>
      </c>
      <c r="D441" s="66"/>
      <c r="E441" s="67"/>
      <c r="F441" s="140">
        <f t="shared" si="10"/>
        <v>0</v>
      </c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5"/>
      <c r="EL441" s="75"/>
      <c r="EM441" s="75"/>
      <c r="EN441" s="75"/>
      <c r="EO441" s="75"/>
      <c r="EP441" s="75"/>
      <c r="EQ441" s="75"/>
      <c r="ER441" s="75"/>
      <c r="ES441" s="75"/>
      <c r="ET441" s="75"/>
      <c r="EU441" s="75"/>
      <c r="EV441" s="75"/>
      <c r="EW441" s="75"/>
      <c r="EX441" s="75"/>
      <c r="EY441" s="75"/>
      <c r="EZ441" s="75"/>
      <c r="FA441" s="75"/>
      <c r="FB441" s="75"/>
      <c r="FC441" s="75"/>
      <c r="FD441" s="75"/>
      <c r="FE441" s="75"/>
      <c r="FF441" s="75"/>
      <c r="FG441" s="75"/>
      <c r="FH441" s="75"/>
      <c r="FI441" s="75"/>
      <c r="FJ441" s="75"/>
      <c r="FK441" s="75"/>
      <c r="FL441" s="75"/>
      <c r="FM441" s="75"/>
      <c r="FN441" s="75"/>
      <c r="FO441" s="75"/>
      <c r="FP441" s="75"/>
      <c r="FQ441" s="75"/>
      <c r="FR441" s="75"/>
      <c r="FS441" s="75"/>
      <c r="FT441" s="75"/>
      <c r="FU441" s="75"/>
      <c r="FV441" s="75"/>
      <c r="FW441" s="75"/>
      <c r="FX441" s="75"/>
      <c r="FY441" s="75"/>
      <c r="FZ441" s="75"/>
      <c r="GA441" s="75"/>
      <c r="GB441" s="75"/>
      <c r="GC441" s="75"/>
      <c r="GD441" s="75"/>
      <c r="GE441" s="75"/>
      <c r="GF441" s="75"/>
      <c r="GG441" s="75"/>
      <c r="GH441" s="75"/>
      <c r="GI441" s="75"/>
      <c r="GJ441" s="75"/>
      <c r="GK441" s="75"/>
      <c r="GL441" s="75"/>
      <c r="GM441" s="75"/>
      <c r="GN441" s="75"/>
      <c r="GO441" s="75"/>
      <c r="GP441" s="75"/>
      <c r="GQ441" s="75"/>
      <c r="GR441" s="75"/>
      <c r="GS441" s="75"/>
      <c r="GT441" s="75"/>
      <c r="GU441" s="75"/>
      <c r="GV441" s="75"/>
      <c r="GW441" s="75"/>
      <c r="GX441" s="75"/>
      <c r="GY441" s="75"/>
      <c r="GZ441" s="75"/>
      <c r="HA441" s="75"/>
      <c r="HB441" s="75"/>
      <c r="HC441" s="75"/>
      <c r="HD441" s="75"/>
      <c r="HE441" s="75"/>
      <c r="HF441" s="75"/>
      <c r="HG441" s="75"/>
      <c r="HH441" s="75"/>
      <c r="HI441" s="75"/>
      <c r="HJ441" s="75"/>
      <c r="HK441" s="75"/>
      <c r="HL441" s="75"/>
      <c r="HM441" s="75"/>
      <c r="HN441" s="75"/>
      <c r="HO441" s="75"/>
      <c r="HP441" s="75"/>
      <c r="HQ441" s="75"/>
      <c r="HR441" s="75"/>
      <c r="HS441" s="75"/>
      <c r="HT441" s="75"/>
      <c r="HU441" s="75"/>
      <c r="HV441" s="75"/>
    </row>
    <row r="442" spans="1:230" s="76" customFormat="1" ht="12.75">
      <c r="A442" s="228"/>
      <c r="B442" s="89"/>
      <c r="C442" s="68" t="s">
        <v>11</v>
      </c>
      <c r="D442" s="66"/>
      <c r="E442" s="67"/>
      <c r="F442" s="140">
        <f t="shared" si="10"/>
        <v>0</v>
      </c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  <c r="CE442" s="75"/>
      <c r="CF442" s="75"/>
      <c r="CG442" s="75"/>
      <c r="CH442" s="75"/>
      <c r="CI442" s="75"/>
      <c r="CJ442" s="75"/>
      <c r="CK442" s="75"/>
      <c r="CL442" s="75"/>
      <c r="CM442" s="75"/>
      <c r="CN442" s="75"/>
      <c r="CO442" s="75"/>
      <c r="CP442" s="75"/>
      <c r="CQ442" s="75"/>
      <c r="CR442" s="75"/>
      <c r="CS442" s="75"/>
      <c r="CT442" s="75"/>
      <c r="CU442" s="75"/>
      <c r="CV442" s="75"/>
      <c r="CW442" s="75"/>
      <c r="CX442" s="75"/>
      <c r="CY442" s="75"/>
      <c r="CZ442" s="75"/>
      <c r="DA442" s="75"/>
      <c r="DB442" s="75"/>
      <c r="DC442" s="75"/>
      <c r="DD442" s="75"/>
      <c r="DE442" s="75"/>
      <c r="DF442" s="75"/>
      <c r="DG442" s="75"/>
      <c r="DH442" s="75"/>
      <c r="DI442" s="75"/>
      <c r="DJ442" s="75"/>
      <c r="DK442" s="75"/>
      <c r="DL442" s="75"/>
      <c r="DM442" s="75"/>
      <c r="DN442" s="75"/>
      <c r="DO442" s="75"/>
      <c r="DP442" s="75"/>
      <c r="DQ442" s="75"/>
      <c r="DR442" s="75"/>
      <c r="DS442" s="75"/>
      <c r="DT442" s="75"/>
      <c r="DU442" s="75"/>
      <c r="DV442" s="75"/>
      <c r="DW442" s="75"/>
      <c r="DX442" s="75"/>
      <c r="DY442" s="75"/>
      <c r="DZ442" s="75"/>
      <c r="EA442" s="75"/>
      <c r="EB442" s="75"/>
      <c r="EC442" s="75"/>
      <c r="ED442" s="75"/>
      <c r="EE442" s="75"/>
      <c r="EF442" s="75"/>
      <c r="EG442" s="75"/>
      <c r="EH442" s="75"/>
      <c r="EI442" s="75"/>
      <c r="EJ442" s="75"/>
      <c r="EK442" s="75"/>
      <c r="EL442" s="75"/>
      <c r="EM442" s="75"/>
      <c r="EN442" s="75"/>
      <c r="EO442" s="75"/>
      <c r="EP442" s="75"/>
      <c r="EQ442" s="75"/>
      <c r="ER442" s="75"/>
      <c r="ES442" s="75"/>
      <c r="ET442" s="75"/>
      <c r="EU442" s="75"/>
      <c r="EV442" s="75"/>
      <c r="EW442" s="75"/>
      <c r="EX442" s="75"/>
      <c r="EY442" s="75"/>
      <c r="EZ442" s="75"/>
      <c r="FA442" s="75"/>
      <c r="FB442" s="75"/>
      <c r="FC442" s="75"/>
      <c r="FD442" s="75"/>
      <c r="FE442" s="75"/>
      <c r="FF442" s="75"/>
      <c r="FG442" s="75"/>
      <c r="FH442" s="75"/>
      <c r="FI442" s="75"/>
      <c r="FJ442" s="75"/>
      <c r="FK442" s="75"/>
      <c r="FL442" s="75"/>
      <c r="FM442" s="75"/>
      <c r="FN442" s="75"/>
      <c r="FO442" s="75"/>
      <c r="FP442" s="75"/>
      <c r="FQ442" s="75"/>
      <c r="FR442" s="75"/>
      <c r="FS442" s="75"/>
      <c r="FT442" s="75"/>
      <c r="FU442" s="75"/>
      <c r="FV442" s="75"/>
      <c r="FW442" s="75"/>
      <c r="FX442" s="75"/>
      <c r="FY442" s="75"/>
      <c r="FZ442" s="75"/>
      <c r="GA442" s="75"/>
      <c r="GB442" s="75"/>
      <c r="GC442" s="75"/>
      <c r="GD442" s="75"/>
      <c r="GE442" s="75"/>
      <c r="GF442" s="75"/>
      <c r="GG442" s="75"/>
      <c r="GH442" s="75"/>
      <c r="GI442" s="75"/>
      <c r="GJ442" s="75"/>
      <c r="GK442" s="75"/>
      <c r="GL442" s="75"/>
      <c r="GM442" s="75"/>
      <c r="GN442" s="75"/>
      <c r="GO442" s="75"/>
      <c r="GP442" s="75"/>
      <c r="GQ442" s="75"/>
      <c r="GR442" s="75"/>
      <c r="GS442" s="75"/>
      <c r="GT442" s="75"/>
      <c r="GU442" s="75"/>
      <c r="GV442" s="75"/>
      <c r="GW442" s="75"/>
      <c r="GX442" s="75"/>
      <c r="GY442" s="75"/>
      <c r="GZ442" s="75"/>
      <c r="HA442" s="75"/>
      <c r="HB442" s="75"/>
      <c r="HC442" s="75"/>
      <c r="HD442" s="75"/>
      <c r="HE442" s="75"/>
      <c r="HF442" s="75"/>
      <c r="HG442" s="75"/>
      <c r="HH442" s="75"/>
      <c r="HI442" s="75"/>
      <c r="HJ442" s="75"/>
      <c r="HK442" s="75"/>
      <c r="HL442" s="75"/>
      <c r="HM442" s="75"/>
      <c r="HN442" s="75"/>
      <c r="HO442" s="75"/>
      <c r="HP442" s="75"/>
      <c r="HQ442" s="75"/>
      <c r="HR442" s="75"/>
      <c r="HS442" s="75"/>
      <c r="HT442" s="75"/>
      <c r="HU442" s="75"/>
      <c r="HV442" s="75"/>
    </row>
    <row r="443" spans="1:230" s="76" customFormat="1" ht="12.75">
      <c r="A443" s="228"/>
      <c r="B443" s="89"/>
      <c r="C443" s="68" t="s">
        <v>11</v>
      </c>
      <c r="D443" s="66"/>
      <c r="E443" s="67"/>
      <c r="F443" s="140">
        <f t="shared" si="10"/>
        <v>0</v>
      </c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  <c r="CE443" s="75"/>
      <c r="CF443" s="75"/>
      <c r="CG443" s="75"/>
      <c r="CH443" s="75"/>
      <c r="CI443" s="75"/>
      <c r="CJ443" s="75"/>
      <c r="CK443" s="75"/>
      <c r="CL443" s="75"/>
      <c r="CM443" s="75"/>
      <c r="CN443" s="75"/>
      <c r="CO443" s="75"/>
      <c r="CP443" s="75"/>
      <c r="CQ443" s="75"/>
      <c r="CR443" s="75"/>
      <c r="CS443" s="75"/>
      <c r="CT443" s="75"/>
      <c r="CU443" s="75"/>
      <c r="CV443" s="75"/>
      <c r="CW443" s="75"/>
      <c r="CX443" s="75"/>
      <c r="CY443" s="75"/>
      <c r="CZ443" s="75"/>
      <c r="DA443" s="75"/>
      <c r="DB443" s="75"/>
      <c r="DC443" s="75"/>
      <c r="DD443" s="75"/>
      <c r="DE443" s="75"/>
      <c r="DF443" s="75"/>
      <c r="DG443" s="75"/>
      <c r="DH443" s="75"/>
      <c r="DI443" s="75"/>
      <c r="DJ443" s="75"/>
      <c r="DK443" s="75"/>
      <c r="DL443" s="75"/>
      <c r="DM443" s="75"/>
      <c r="DN443" s="75"/>
      <c r="DO443" s="75"/>
      <c r="DP443" s="75"/>
      <c r="DQ443" s="75"/>
      <c r="DR443" s="75"/>
      <c r="DS443" s="75"/>
      <c r="DT443" s="75"/>
      <c r="DU443" s="75"/>
      <c r="DV443" s="75"/>
      <c r="DW443" s="75"/>
      <c r="DX443" s="75"/>
      <c r="DY443" s="75"/>
      <c r="DZ443" s="75"/>
      <c r="EA443" s="75"/>
      <c r="EB443" s="75"/>
      <c r="EC443" s="75"/>
      <c r="ED443" s="75"/>
      <c r="EE443" s="75"/>
      <c r="EF443" s="75"/>
      <c r="EG443" s="75"/>
      <c r="EH443" s="75"/>
      <c r="EI443" s="75"/>
      <c r="EJ443" s="75"/>
      <c r="EK443" s="75"/>
      <c r="EL443" s="75"/>
      <c r="EM443" s="75"/>
      <c r="EN443" s="75"/>
      <c r="EO443" s="75"/>
      <c r="EP443" s="75"/>
      <c r="EQ443" s="75"/>
      <c r="ER443" s="75"/>
      <c r="ES443" s="75"/>
      <c r="ET443" s="75"/>
      <c r="EU443" s="75"/>
      <c r="EV443" s="75"/>
      <c r="EW443" s="75"/>
      <c r="EX443" s="75"/>
      <c r="EY443" s="75"/>
      <c r="EZ443" s="75"/>
      <c r="FA443" s="75"/>
      <c r="FB443" s="75"/>
      <c r="FC443" s="75"/>
      <c r="FD443" s="75"/>
      <c r="FE443" s="75"/>
      <c r="FF443" s="75"/>
      <c r="FG443" s="75"/>
      <c r="FH443" s="75"/>
      <c r="FI443" s="75"/>
      <c r="FJ443" s="75"/>
      <c r="FK443" s="75"/>
      <c r="FL443" s="75"/>
      <c r="FM443" s="75"/>
      <c r="FN443" s="75"/>
      <c r="FO443" s="75"/>
      <c r="FP443" s="75"/>
      <c r="FQ443" s="75"/>
      <c r="FR443" s="75"/>
      <c r="FS443" s="75"/>
      <c r="FT443" s="75"/>
      <c r="FU443" s="75"/>
      <c r="FV443" s="75"/>
      <c r="FW443" s="75"/>
      <c r="FX443" s="75"/>
      <c r="FY443" s="75"/>
      <c r="FZ443" s="75"/>
      <c r="GA443" s="75"/>
      <c r="GB443" s="75"/>
      <c r="GC443" s="75"/>
      <c r="GD443" s="75"/>
      <c r="GE443" s="75"/>
      <c r="GF443" s="75"/>
      <c r="GG443" s="75"/>
      <c r="GH443" s="75"/>
      <c r="GI443" s="75"/>
      <c r="GJ443" s="75"/>
      <c r="GK443" s="75"/>
      <c r="GL443" s="75"/>
      <c r="GM443" s="75"/>
      <c r="GN443" s="75"/>
      <c r="GO443" s="75"/>
      <c r="GP443" s="75"/>
      <c r="GQ443" s="75"/>
      <c r="GR443" s="75"/>
      <c r="GS443" s="75"/>
      <c r="GT443" s="75"/>
      <c r="GU443" s="75"/>
      <c r="GV443" s="75"/>
      <c r="GW443" s="75"/>
      <c r="GX443" s="75"/>
      <c r="GY443" s="75"/>
      <c r="GZ443" s="75"/>
      <c r="HA443" s="75"/>
      <c r="HB443" s="75"/>
      <c r="HC443" s="75"/>
      <c r="HD443" s="75"/>
      <c r="HE443" s="75"/>
      <c r="HF443" s="75"/>
      <c r="HG443" s="75"/>
      <c r="HH443" s="75"/>
      <c r="HI443" s="75"/>
      <c r="HJ443" s="75"/>
      <c r="HK443" s="75"/>
      <c r="HL443" s="75"/>
      <c r="HM443" s="75"/>
      <c r="HN443" s="75"/>
      <c r="HO443" s="75"/>
      <c r="HP443" s="75"/>
      <c r="HQ443" s="75"/>
      <c r="HR443" s="75"/>
      <c r="HS443" s="75"/>
      <c r="HT443" s="75"/>
      <c r="HU443" s="75"/>
      <c r="HV443" s="75"/>
    </row>
    <row r="444" spans="1:230" s="76" customFormat="1" ht="12.75">
      <c r="A444" s="228"/>
      <c r="B444" s="89"/>
      <c r="C444" s="88"/>
      <c r="D444" s="94"/>
      <c r="E444" s="78"/>
      <c r="F444" s="237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  <c r="CF444" s="75"/>
      <c r="CG444" s="75"/>
      <c r="CH444" s="75"/>
      <c r="CI444" s="75"/>
      <c r="CJ444" s="75"/>
      <c r="CK444" s="75"/>
      <c r="CL444" s="75"/>
      <c r="CM444" s="75"/>
      <c r="CN444" s="75"/>
      <c r="CO444" s="75"/>
      <c r="CP444" s="75"/>
      <c r="CQ444" s="75"/>
      <c r="CR444" s="75"/>
      <c r="CS444" s="75"/>
      <c r="CT444" s="75"/>
      <c r="CU444" s="75"/>
      <c r="CV444" s="75"/>
      <c r="CW444" s="75"/>
      <c r="CX444" s="75"/>
      <c r="CY444" s="75"/>
      <c r="CZ444" s="75"/>
      <c r="DA444" s="75"/>
      <c r="DB444" s="75"/>
      <c r="DC444" s="75"/>
      <c r="DD444" s="75"/>
      <c r="DE444" s="75"/>
      <c r="DF444" s="75"/>
      <c r="DG444" s="75"/>
      <c r="DH444" s="75"/>
      <c r="DI444" s="75"/>
      <c r="DJ444" s="75"/>
      <c r="DK444" s="75"/>
      <c r="DL444" s="75"/>
      <c r="DM444" s="75"/>
      <c r="DN444" s="75"/>
      <c r="DO444" s="75"/>
      <c r="DP444" s="75"/>
      <c r="DQ444" s="75"/>
      <c r="DR444" s="75"/>
      <c r="DS444" s="75"/>
      <c r="DT444" s="75"/>
      <c r="DU444" s="75"/>
      <c r="DV444" s="75"/>
      <c r="DW444" s="75"/>
      <c r="DX444" s="75"/>
      <c r="DY444" s="75"/>
      <c r="DZ444" s="75"/>
      <c r="EA444" s="75"/>
      <c r="EB444" s="75"/>
      <c r="EC444" s="75"/>
      <c r="ED444" s="75"/>
      <c r="EE444" s="75"/>
      <c r="EF444" s="75"/>
      <c r="EG444" s="75"/>
      <c r="EH444" s="75"/>
      <c r="EI444" s="75"/>
      <c r="EJ444" s="75"/>
      <c r="EK444" s="75"/>
      <c r="EL444" s="75"/>
      <c r="EM444" s="75"/>
      <c r="EN444" s="75"/>
      <c r="EO444" s="75"/>
      <c r="EP444" s="75"/>
      <c r="EQ444" s="75"/>
      <c r="ER444" s="75"/>
      <c r="ES444" s="75"/>
      <c r="ET444" s="75"/>
      <c r="EU444" s="75"/>
      <c r="EV444" s="75"/>
      <c r="EW444" s="75"/>
      <c r="EX444" s="75"/>
      <c r="EY444" s="75"/>
      <c r="EZ444" s="75"/>
      <c r="FA444" s="75"/>
      <c r="FB444" s="75"/>
      <c r="FC444" s="75"/>
      <c r="FD444" s="75"/>
      <c r="FE444" s="75"/>
      <c r="FF444" s="75"/>
      <c r="FG444" s="75"/>
      <c r="FH444" s="75"/>
      <c r="FI444" s="75"/>
      <c r="FJ444" s="75"/>
      <c r="FK444" s="75"/>
      <c r="FL444" s="75"/>
      <c r="FM444" s="75"/>
      <c r="FN444" s="75"/>
      <c r="FO444" s="75"/>
      <c r="FP444" s="75"/>
      <c r="FQ444" s="75"/>
      <c r="FR444" s="75"/>
      <c r="FS444" s="75"/>
      <c r="FT444" s="75"/>
      <c r="FU444" s="75"/>
      <c r="FV444" s="75"/>
      <c r="FW444" s="75"/>
      <c r="FX444" s="75"/>
      <c r="FY444" s="75"/>
      <c r="FZ444" s="75"/>
      <c r="GA444" s="75"/>
      <c r="GB444" s="75"/>
      <c r="GC444" s="75"/>
      <c r="GD444" s="75"/>
      <c r="GE444" s="75"/>
      <c r="GF444" s="75"/>
      <c r="GG444" s="75"/>
      <c r="GH444" s="75"/>
      <c r="GI444" s="75"/>
      <c r="GJ444" s="75"/>
      <c r="GK444" s="75"/>
      <c r="GL444" s="75"/>
      <c r="GM444" s="75"/>
      <c r="GN444" s="75"/>
      <c r="GO444" s="75"/>
      <c r="GP444" s="75"/>
      <c r="GQ444" s="75"/>
      <c r="GR444" s="75"/>
      <c r="GS444" s="75"/>
      <c r="GT444" s="75"/>
      <c r="GU444" s="75"/>
      <c r="GV444" s="75"/>
      <c r="GW444" s="75"/>
      <c r="GX444" s="75"/>
      <c r="GY444" s="75"/>
      <c r="GZ444" s="75"/>
      <c r="HA444" s="75"/>
      <c r="HB444" s="75"/>
      <c r="HC444" s="75"/>
      <c r="HD444" s="75"/>
      <c r="HE444" s="75"/>
      <c r="HF444" s="75"/>
      <c r="HG444" s="75"/>
      <c r="HH444" s="75"/>
      <c r="HI444" s="75"/>
      <c r="HJ444" s="75"/>
      <c r="HK444" s="75"/>
      <c r="HL444" s="75"/>
      <c r="HM444" s="75"/>
      <c r="HN444" s="75"/>
      <c r="HO444" s="75"/>
      <c r="HP444" s="75"/>
      <c r="HQ444" s="75"/>
      <c r="HR444" s="75"/>
      <c r="HS444" s="75"/>
      <c r="HT444" s="75"/>
      <c r="HU444" s="75"/>
      <c r="HV444" s="75"/>
    </row>
    <row r="445" spans="1:230" s="76" customFormat="1" ht="12.75">
      <c r="A445" s="228"/>
      <c r="B445" s="89"/>
      <c r="C445" s="80" t="s">
        <v>352</v>
      </c>
      <c r="D445" s="159">
        <f>SUM(D434:D443)</f>
        <v>0</v>
      </c>
      <c r="E445" s="78" t="s">
        <v>357</v>
      </c>
      <c r="F445" s="158">
        <f>SUM(F434:F443)</f>
        <v>0</v>
      </c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75"/>
      <c r="CC445" s="75"/>
      <c r="CD445" s="75"/>
      <c r="CE445" s="75"/>
      <c r="CF445" s="75"/>
      <c r="CG445" s="75"/>
      <c r="CH445" s="75"/>
      <c r="CI445" s="75"/>
      <c r="CJ445" s="75"/>
      <c r="CK445" s="75"/>
      <c r="CL445" s="75"/>
      <c r="CM445" s="75"/>
      <c r="CN445" s="75"/>
      <c r="CO445" s="75"/>
      <c r="CP445" s="75"/>
      <c r="CQ445" s="75"/>
      <c r="CR445" s="75"/>
      <c r="CS445" s="75"/>
      <c r="CT445" s="75"/>
      <c r="CU445" s="75"/>
      <c r="CV445" s="75"/>
      <c r="CW445" s="75"/>
      <c r="CX445" s="75"/>
      <c r="CY445" s="75"/>
      <c r="CZ445" s="75"/>
      <c r="DA445" s="75"/>
      <c r="DB445" s="75"/>
      <c r="DC445" s="75"/>
      <c r="DD445" s="75"/>
      <c r="DE445" s="75"/>
      <c r="DF445" s="75"/>
      <c r="DG445" s="75"/>
      <c r="DH445" s="75"/>
      <c r="DI445" s="75"/>
      <c r="DJ445" s="75"/>
      <c r="DK445" s="75"/>
      <c r="DL445" s="75"/>
      <c r="DM445" s="75"/>
      <c r="DN445" s="75"/>
      <c r="DO445" s="75"/>
      <c r="DP445" s="75"/>
      <c r="DQ445" s="75"/>
      <c r="DR445" s="75"/>
      <c r="DS445" s="75"/>
      <c r="DT445" s="75"/>
      <c r="DU445" s="75"/>
      <c r="DV445" s="75"/>
      <c r="DW445" s="75"/>
      <c r="DX445" s="75"/>
      <c r="DY445" s="75"/>
      <c r="DZ445" s="75"/>
      <c r="EA445" s="75"/>
      <c r="EB445" s="75"/>
      <c r="EC445" s="75"/>
      <c r="ED445" s="75"/>
      <c r="EE445" s="75"/>
      <c r="EF445" s="75"/>
      <c r="EG445" s="75"/>
      <c r="EH445" s="75"/>
      <c r="EI445" s="75"/>
      <c r="EJ445" s="75"/>
      <c r="EK445" s="75"/>
      <c r="EL445" s="75"/>
      <c r="EM445" s="75"/>
      <c r="EN445" s="75"/>
      <c r="EO445" s="75"/>
      <c r="EP445" s="75"/>
      <c r="EQ445" s="75"/>
      <c r="ER445" s="75"/>
      <c r="ES445" s="75"/>
      <c r="ET445" s="75"/>
      <c r="EU445" s="75"/>
      <c r="EV445" s="75"/>
      <c r="EW445" s="75"/>
      <c r="EX445" s="75"/>
      <c r="EY445" s="75"/>
      <c r="EZ445" s="75"/>
      <c r="FA445" s="75"/>
      <c r="FB445" s="75"/>
      <c r="FC445" s="75"/>
      <c r="FD445" s="75"/>
      <c r="FE445" s="75"/>
      <c r="FF445" s="75"/>
      <c r="FG445" s="75"/>
      <c r="FH445" s="75"/>
      <c r="FI445" s="75"/>
      <c r="FJ445" s="75"/>
      <c r="FK445" s="75"/>
      <c r="FL445" s="75"/>
      <c r="FM445" s="75"/>
      <c r="FN445" s="75"/>
      <c r="FO445" s="75"/>
      <c r="FP445" s="75"/>
      <c r="FQ445" s="75"/>
      <c r="FR445" s="75"/>
      <c r="FS445" s="75"/>
      <c r="FT445" s="75"/>
      <c r="FU445" s="75"/>
      <c r="FV445" s="75"/>
      <c r="FW445" s="75"/>
      <c r="FX445" s="75"/>
      <c r="FY445" s="75"/>
      <c r="FZ445" s="75"/>
      <c r="GA445" s="75"/>
      <c r="GB445" s="75"/>
      <c r="GC445" s="75"/>
      <c r="GD445" s="75"/>
      <c r="GE445" s="75"/>
      <c r="GF445" s="75"/>
      <c r="GG445" s="75"/>
      <c r="GH445" s="75"/>
      <c r="GI445" s="75"/>
      <c r="GJ445" s="75"/>
      <c r="GK445" s="75"/>
      <c r="GL445" s="75"/>
      <c r="GM445" s="75"/>
      <c r="GN445" s="75"/>
      <c r="GO445" s="75"/>
      <c r="GP445" s="75"/>
      <c r="GQ445" s="75"/>
      <c r="GR445" s="75"/>
      <c r="GS445" s="75"/>
      <c r="GT445" s="75"/>
      <c r="GU445" s="75"/>
      <c r="GV445" s="75"/>
      <c r="GW445" s="75"/>
      <c r="GX445" s="75"/>
      <c r="GY445" s="75"/>
      <c r="GZ445" s="75"/>
      <c r="HA445" s="75"/>
      <c r="HB445" s="75"/>
      <c r="HC445" s="75"/>
      <c r="HD445" s="75"/>
      <c r="HE445" s="75"/>
      <c r="HF445" s="75"/>
      <c r="HG445" s="75"/>
      <c r="HH445" s="75"/>
      <c r="HI445" s="75"/>
      <c r="HJ445" s="75"/>
      <c r="HK445" s="75"/>
      <c r="HL445" s="75"/>
      <c r="HM445" s="75"/>
      <c r="HN445" s="75"/>
      <c r="HO445" s="75"/>
      <c r="HP445" s="75"/>
      <c r="HQ445" s="75"/>
      <c r="HR445" s="75"/>
      <c r="HS445" s="75"/>
      <c r="HT445" s="75"/>
      <c r="HU445" s="75"/>
      <c r="HV445" s="75"/>
    </row>
    <row r="446" spans="1:230" s="76" customFormat="1" ht="12.75">
      <c r="A446" s="228"/>
      <c r="B446" s="95"/>
      <c r="C446" s="88"/>
      <c r="D446" s="94"/>
      <c r="E446" s="78"/>
      <c r="F446" s="229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75"/>
      <c r="CC446" s="75"/>
      <c r="CD446" s="75"/>
      <c r="CE446" s="75"/>
      <c r="CF446" s="75"/>
      <c r="CG446" s="75"/>
      <c r="CH446" s="75"/>
      <c r="CI446" s="75"/>
      <c r="CJ446" s="75"/>
      <c r="CK446" s="75"/>
      <c r="CL446" s="75"/>
      <c r="CM446" s="75"/>
      <c r="CN446" s="75"/>
      <c r="CO446" s="75"/>
      <c r="CP446" s="75"/>
      <c r="CQ446" s="75"/>
      <c r="CR446" s="75"/>
      <c r="CS446" s="75"/>
      <c r="CT446" s="75"/>
      <c r="CU446" s="75"/>
      <c r="CV446" s="75"/>
      <c r="CW446" s="75"/>
      <c r="CX446" s="75"/>
      <c r="CY446" s="75"/>
      <c r="CZ446" s="75"/>
      <c r="DA446" s="75"/>
      <c r="DB446" s="75"/>
      <c r="DC446" s="75"/>
      <c r="DD446" s="75"/>
      <c r="DE446" s="75"/>
      <c r="DF446" s="75"/>
      <c r="DG446" s="75"/>
      <c r="DH446" s="75"/>
      <c r="DI446" s="75"/>
      <c r="DJ446" s="75"/>
      <c r="DK446" s="75"/>
      <c r="DL446" s="75"/>
      <c r="DM446" s="75"/>
      <c r="DN446" s="75"/>
      <c r="DO446" s="75"/>
      <c r="DP446" s="75"/>
      <c r="DQ446" s="75"/>
      <c r="DR446" s="75"/>
      <c r="DS446" s="75"/>
      <c r="DT446" s="75"/>
      <c r="DU446" s="75"/>
      <c r="DV446" s="75"/>
      <c r="DW446" s="75"/>
      <c r="DX446" s="75"/>
      <c r="DY446" s="75"/>
      <c r="DZ446" s="75"/>
      <c r="EA446" s="75"/>
      <c r="EB446" s="75"/>
      <c r="EC446" s="75"/>
      <c r="ED446" s="75"/>
      <c r="EE446" s="75"/>
      <c r="EF446" s="75"/>
      <c r="EG446" s="75"/>
      <c r="EH446" s="75"/>
      <c r="EI446" s="75"/>
      <c r="EJ446" s="75"/>
      <c r="EK446" s="75"/>
      <c r="EL446" s="75"/>
      <c r="EM446" s="75"/>
      <c r="EN446" s="75"/>
      <c r="EO446" s="75"/>
      <c r="EP446" s="75"/>
      <c r="EQ446" s="75"/>
      <c r="ER446" s="75"/>
      <c r="ES446" s="75"/>
      <c r="ET446" s="75"/>
      <c r="EU446" s="75"/>
      <c r="EV446" s="75"/>
      <c r="EW446" s="75"/>
      <c r="EX446" s="75"/>
      <c r="EY446" s="75"/>
      <c r="EZ446" s="75"/>
      <c r="FA446" s="75"/>
      <c r="FB446" s="75"/>
      <c r="FC446" s="75"/>
      <c r="FD446" s="75"/>
      <c r="FE446" s="75"/>
      <c r="FF446" s="75"/>
      <c r="FG446" s="75"/>
      <c r="FH446" s="75"/>
      <c r="FI446" s="75"/>
      <c r="FJ446" s="75"/>
      <c r="FK446" s="75"/>
      <c r="FL446" s="75"/>
      <c r="FM446" s="75"/>
      <c r="FN446" s="75"/>
      <c r="FO446" s="75"/>
      <c r="FP446" s="75"/>
      <c r="FQ446" s="75"/>
      <c r="FR446" s="75"/>
      <c r="FS446" s="75"/>
      <c r="FT446" s="75"/>
      <c r="FU446" s="75"/>
      <c r="FV446" s="75"/>
      <c r="FW446" s="75"/>
      <c r="FX446" s="75"/>
      <c r="FY446" s="75"/>
      <c r="FZ446" s="75"/>
      <c r="GA446" s="75"/>
      <c r="GB446" s="75"/>
      <c r="GC446" s="75"/>
      <c r="GD446" s="75"/>
      <c r="GE446" s="75"/>
      <c r="GF446" s="75"/>
      <c r="GG446" s="75"/>
      <c r="GH446" s="75"/>
      <c r="GI446" s="75"/>
      <c r="GJ446" s="75"/>
      <c r="GK446" s="75"/>
      <c r="GL446" s="75"/>
      <c r="GM446" s="75"/>
      <c r="GN446" s="75"/>
      <c r="GO446" s="75"/>
      <c r="GP446" s="75"/>
      <c r="GQ446" s="75"/>
      <c r="GR446" s="75"/>
      <c r="GS446" s="75"/>
      <c r="GT446" s="75"/>
      <c r="GU446" s="75"/>
      <c r="GV446" s="75"/>
      <c r="GW446" s="75"/>
      <c r="GX446" s="75"/>
      <c r="GY446" s="75"/>
      <c r="GZ446" s="75"/>
      <c r="HA446" s="75"/>
      <c r="HB446" s="75"/>
      <c r="HC446" s="75"/>
      <c r="HD446" s="75"/>
      <c r="HE446" s="75"/>
      <c r="HF446" s="75"/>
      <c r="HG446" s="75"/>
      <c r="HH446" s="75"/>
      <c r="HI446" s="75"/>
      <c r="HJ446" s="75"/>
      <c r="HK446" s="75"/>
      <c r="HL446" s="75"/>
      <c r="HM446" s="75"/>
      <c r="HN446" s="75"/>
      <c r="HO446" s="75"/>
      <c r="HP446" s="75"/>
      <c r="HQ446" s="75"/>
      <c r="HR446" s="75"/>
      <c r="HS446" s="75"/>
      <c r="HT446" s="75"/>
      <c r="HU446" s="75"/>
      <c r="HV446" s="75"/>
    </row>
    <row r="447" spans="1:230" s="76" customFormat="1" ht="12.75">
      <c r="A447" s="228"/>
      <c r="B447" s="88" t="s">
        <v>12</v>
      </c>
      <c r="C447" s="96" t="s">
        <v>13</v>
      </c>
      <c r="D447" s="97"/>
      <c r="E447" s="78"/>
      <c r="F447" s="230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75"/>
      <c r="CC447" s="75"/>
      <c r="CD447" s="75"/>
      <c r="CE447" s="75"/>
      <c r="CF447" s="75"/>
      <c r="CG447" s="75"/>
      <c r="CH447" s="75"/>
      <c r="CI447" s="75"/>
      <c r="CJ447" s="75"/>
      <c r="CK447" s="75"/>
      <c r="CL447" s="75"/>
      <c r="CM447" s="75"/>
      <c r="CN447" s="75"/>
      <c r="CO447" s="75"/>
      <c r="CP447" s="75"/>
      <c r="CQ447" s="75"/>
      <c r="CR447" s="75"/>
      <c r="CS447" s="75"/>
      <c r="CT447" s="75"/>
      <c r="CU447" s="75"/>
      <c r="CV447" s="75"/>
      <c r="CW447" s="75"/>
      <c r="CX447" s="75"/>
      <c r="CY447" s="75"/>
      <c r="CZ447" s="75"/>
      <c r="DA447" s="75"/>
      <c r="DB447" s="75"/>
      <c r="DC447" s="75"/>
      <c r="DD447" s="75"/>
      <c r="DE447" s="75"/>
      <c r="DF447" s="75"/>
      <c r="DG447" s="75"/>
      <c r="DH447" s="75"/>
      <c r="DI447" s="75"/>
      <c r="DJ447" s="75"/>
      <c r="DK447" s="75"/>
      <c r="DL447" s="75"/>
      <c r="DM447" s="75"/>
      <c r="DN447" s="75"/>
      <c r="DO447" s="75"/>
      <c r="DP447" s="75"/>
      <c r="DQ447" s="75"/>
      <c r="DR447" s="75"/>
      <c r="DS447" s="75"/>
      <c r="DT447" s="75"/>
      <c r="DU447" s="75"/>
      <c r="DV447" s="75"/>
      <c r="DW447" s="75"/>
      <c r="DX447" s="75"/>
      <c r="DY447" s="75"/>
      <c r="DZ447" s="75"/>
      <c r="EA447" s="75"/>
      <c r="EB447" s="75"/>
      <c r="EC447" s="75"/>
      <c r="ED447" s="75"/>
      <c r="EE447" s="75"/>
      <c r="EF447" s="75"/>
      <c r="EG447" s="75"/>
      <c r="EH447" s="75"/>
      <c r="EI447" s="75"/>
      <c r="EJ447" s="75"/>
      <c r="EK447" s="75"/>
      <c r="EL447" s="75"/>
      <c r="EM447" s="75"/>
      <c r="EN447" s="75"/>
      <c r="EO447" s="75"/>
      <c r="EP447" s="75"/>
      <c r="EQ447" s="75"/>
      <c r="ER447" s="75"/>
      <c r="ES447" s="75"/>
      <c r="ET447" s="75"/>
      <c r="EU447" s="75"/>
      <c r="EV447" s="75"/>
      <c r="EW447" s="75"/>
      <c r="EX447" s="75"/>
      <c r="EY447" s="75"/>
      <c r="EZ447" s="75"/>
      <c r="FA447" s="75"/>
      <c r="FB447" s="75"/>
      <c r="FC447" s="75"/>
      <c r="FD447" s="75"/>
      <c r="FE447" s="75"/>
      <c r="FF447" s="75"/>
      <c r="FG447" s="75"/>
      <c r="FH447" s="75"/>
      <c r="FI447" s="75"/>
      <c r="FJ447" s="75"/>
      <c r="FK447" s="75"/>
      <c r="FL447" s="75"/>
      <c r="FM447" s="75"/>
      <c r="FN447" s="75"/>
      <c r="FO447" s="75"/>
      <c r="FP447" s="75"/>
      <c r="FQ447" s="75"/>
      <c r="FR447" s="75"/>
      <c r="FS447" s="75"/>
      <c r="FT447" s="75"/>
      <c r="FU447" s="75"/>
      <c r="FV447" s="75"/>
      <c r="FW447" s="75"/>
      <c r="FX447" s="75"/>
      <c r="FY447" s="75"/>
      <c r="FZ447" s="75"/>
      <c r="GA447" s="75"/>
      <c r="GB447" s="75"/>
      <c r="GC447" s="75"/>
      <c r="GD447" s="75"/>
      <c r="GE447" s="75"/>
      <c r="GF447" s="75"/>
      <c r="GG447" s="75"/>
      <c r="GH447" s="75"/>
      <c r="GI447" s="75"/>
      <c r="GJ447" s="75"/>
      <c r="GK447" s="75"/>
      <c r="GL447" s="75"/>
      <c r="GM447" s="75"/>
      <c r="GN447" s="75"/>
      <c r="GO447" s="75"/>
      <c r="GP447" s="75"/>
      <c r="GQ447" s="75"/>
      <c r="GR447" s="75"/>
      <c r="GS447" s="75"/>
      <c r="GT447" s="75"/>
      <c r="GU447" s="75"/>
      <c r="GV447" s="75"/>
      <c r="GW447" s="75"/>
      <c r="GX447" s="75"/>
      <c r="GY447" s="75"/>
      <c r="GZ447" s="75"/>
      <c r="HA447" s="75"/>
      <c r="HB447" s="75"/>
      <c r="HC447" s="75"/>
      <c r="HD447" s="75"/>
      <c r="HE447" s="75"/>
      <c r="HF447" s="75"/>
      <c r="HG447" s="75"/>
      <c r="HH447" s="75"/>
      <c r="HI447" s="75"/>
      <c r="HJ447" s="75"/>
      <c r="HK447" s="75"/>
      <c r="HL447" s="75"/>
      <c r="HM447" s="75"/>
      <c r="HN447" s="75"/>
      <c r="HO447" s="75"/>
      <c r="HP447" s="75"/>
      <c r="HQ447" s="75"/>
      <c r="HR447" s="75"/>
      <c r="HS447" s="75"/>
      <c r="HT447" s="75"/>
      <c r="HU447" s="75"/>
      <c r="HV447" s="75"/>
    </row>
    <row r="448" spans="1:230" s="76" customFormat="1" ht="18" customHeight="1">
      <c r="A448" s="228"/>
      <c r="B448" s="88"/>
      <c r="C448" s="277" t="s">
        <v>412</v>
      </c>
      <c r="D448" s="278"/>
      <c r="E448" s="104" t="s">
        <v>472</v>
      </c>
      <c r="F448" s="141" t="e">
        <f>F445*E448</f>
        <v>#VALUE!</v>
      </c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  <c r="CE448" s="75"/>
      <c r="CF448" s="75"/>
      <c r="CG448" s="75"/>
      <c r="CH448" s="75"/>
      <c r="CI448" s="75"/>
      <c r="CJ448" s="75"/>
      <c r="CK448" s="75"/>
      <c r="CL448" s="75"/>
      <c r="CM448" s="75"/>
      <c r="CN448" s="75"/>
      <c r="CO448" s="75"/>
      <c r="CP448" s="75"/>
      <c r="CQ448" s="75"/>
      <c r="CR448" s="75"/>
      <c r="CS448" s="75"/>
      <c r="CT448" s="75"/>
      <c r="CU448" s="75"/>
      <c r="CV448" s="75"/>
      <c r="CW448" s="75"/>
      <c r="CX448" s="75"/>
      <c r="CY448" s="75"/>
      <c r="CZ448" s="75"/>
      <c r="DA448" s="75"/>
      <c r="DB448" s="75"/>
      <c r="DC448" s="75"/>
      <c r="DD448" s="75"/>
      <c r="DE448" s="75"/>
      <c r="DF448" s="75"/>
      <c r="DG448" s="75"/>
      <c r="DH448" s="75"/>
      <c r="DI448" s="75"/>
      <c r="DJ448" s="75"/>
      <c r="DK448" s="75"/>
      <c r="DL448" s="75"/>
      <c r="DM448" s="75"/>
      <c r="DN448" s="75"/>
      <c r="DO448" s="75"/>
      <c r="DP448" s="75"/>
      <c r="DQ448" s="75"/>
      <c r="DR448" s="75"/>
      <c r="DS448" s="75"/>
      <c r="DT448" s="75"/>
      <c r="DU448" s="75"/>
      <c r="DV448" s="75"/>
      <c r="DW448" s="75"/>
      <c r="DX448" s="75"/>
      <c r="DY448" s="75"/>
      <c r="DZ448" s="75"/>
      <c r="EA448" s="75"/>
      <c r="EB448" s="75"/>
      <c r="EC448" s="75"/>
      <c r="ED448" s="75"/>
      <c r="EE448" s="75"/>
      <c r="EF448" s="75"/>
      <c r="EG448" s="75"/>
      <c r="EH448" s="75"/>
      <c r="EI448" s="75"/>
      <c r="EJ448" s="75"/>
      <c r="EK448" s="75"/>
      <c r="EL448" s="75"/>
      <c r="EM448" s="75"/>
      <c r="EN448" s="75"/>
      <c r="EO448" s="75"/>
      <c r="EP448" s="75"/>
      <c r="EQ448" s="75"/>
      <c r="ER448" s="75"/>
      <c r="ES448" s="75"/>
      <c r="ET448" s="75"/>
      <c r="EU448" s="75"/>
      <c r="EV448" s="75"/>
      <c r="EW448" s="75"/>
      <c r="EX448" s="75"/>
      <c r="EY448" s="75"/>
      <c r="EZ448" s="75"/>
      <c r="FA448" s="75"/>
      <c r="FB448" s="75"/>
      <c r="FC448" s="75"/>
      <c r="FD448" s="75"/>
      <c r="FE448" s="75"/>
      <c r="FF448" s="75"/>
      <c r="FG448" s="75"/>
      <c r="FH448" s="75"/>
      <c r="FI448" s="75"/>
      <c r="FJ448" s="75"/>
      <c r="FK448" s="75"/>
      <c r="FL448" s="75"/>
      <c r="FM448" s="75"/>
      <c r="FN448" s="75"/>
      <c r="FO448" s="75"/>
      <c r="FP448" s="75"/>
      <c r="FQ448" s="75"/>
      <c r="FR448" s="75"/>
      <c r="FS448" s="75"/>
      <c r="FT448" s="75"/>
      <c r="FU448" s="75"/>
      <c r="FV448" s="75"/>
      <c r="FW448" s="75"/>
      <c r="FX448" s="75"/>
      <c r="FY448" s="75"/>
      <c r="FZ448" s="75"/>
      <c r="GA448" s="75"/>
      <c r="GB448" s="75"/>
      <c r="GC448" s="75"/>
      <c r="GD448" s="75"/>
      <c r="GE448" s="75"/>
      <c r="GF448" s="75"/>
      <c r="GG448" s="75"/>
      <c r="GH448" s="75"/>
      <c r="GI448" s="75"/>
      <c r="GJ448" s="75"/>
      <c r="GK448" s="75"/>
      <c r="GL448" s="75"/>
      <c r="GM448" s="75"/>
      <c r="GN448" s="75"/>
      <c r="GO448" s="75"/>
      <c r="GP448" s="75"/>
      <c r="GQ448" s="75"/>
      <c r="GR448" s="75"/>
      <c r="GS448" s="75"/>
      <c r="GT448" s="75"/>
      <c r="GU448" s="75"/>
      <c r="GV448" s="75"/>
      <c r="GW448" s="75"/>
      <c r="GX448" s="75"/>
      <c r="GY448" s="75"/>
      <c r="GZ448" s="75"/>
      <c r="HA448" s="75"/>
      <c r="HB448" s="75"/>
      <c r="HC448" s="75"/>
      <c r="HD448" s="75"/>
      <c r="HE448" s="75"/>
      <c r="HF448" s="75"/>
      <c r="HG448" s="75"/>
      <c r="HH448" s="75"/>
      <c r="HI448" s="75"/>
      <c r="HJ448" s="75"/>
      <c r="HK448" s="75"/>
      <c r="HL448" s="75"/>
      <c r="HM448" s="75"/>
      <c r="HN448" s="75"/>
      <c r="HO448" s="75"/>
      <c r="HP448" s="75"/>
      <c r="HQ448" s="75"/>
      <c r="HR448" s="75"/>
      <c r="HS448" s="75"/>
      <c r="HT448" s="75"/>
      <c r="HU448" s="75"/>
      <c r="HV448" s="75"/>
    </row>
    <row r="449" spans="1:230" s="76" customFormat="1" ht="18" customHeight="1">
      <c r="A449" s="228"/>
      <c r="B449" s="88"/>
      <c r="C449" s="277" t="s">
        <v>413</v>
      </c>
      <c r="D449" s="278"/>
      <c r="E449" s="142" t="e">
        <f>+F449/D445</f>
        <v>#VALUE!</v>
      </c>
      <c r="F449" s="116" t="s">
        <v>474</v>
      </c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  <c r="CE449" s="75"/>
      <c r="CF449" s="75"/>
      <c r="CG449" s="75"/>
      <c r="CH449" s="75"/>
      <c r="CI449" s="75"/>
      <c r="CJ449" s="75"/>
      <c r="CK449" s="75"/>
      <c r="CL449" s="75"/>
      <c r="CM449" s="75"/>
      <c r="CN449" s="75"/>
      <c r="CO449" s="75"/>
      <c r="CP449" s="75"/>
      <c r="CQ449" s="75"/>
      <c r="CR449" s="75"/>
      <c r="CS449" s="75"/>
      <c r="CT449" s="75"/>
      <c r="CU449" s="75"/>
      <c r="CV449" s="75"/>
      <c r="CW449" s="75"/>
      <c r="CX449" s="75"/>
      <c r="CY449" s="75"/>
      <c r="CZ449" s="75"/>
      <c r="DA449" s="75"/>
      <c r="DB449" s="75"/>
      <c r="DC449" s="75"/>
      <c r="DD449" s="75"/>
      <c r="DE449" s="75"/>
      <c r="DF449" s="75"/>
      <c r="DG449" s="75"/>
      <c r="DH449" s="75"/>
      <c r="DI449" s="75"/>
      <c r="DJ449" s="75"/>
      <c r="DK449" s="75"/>
      <c r="DL449" s="75"/>
      <c r="DM449" s="75"/>
      <c r="DN449" s="75"/>
      <c r="DO449" s="75"/>
      <c r="DP449" s="75"/>
      <c r="DQ449" s="75"/>
      <c r="DR449" s="75"/>
      <c r="DS449" s="75"/>
      <c r="DT449" s="75"/>
      <c r="DU449" s="75"/>
      <c r="DV449" s="75"/>
      <c r="DW449" s="75"/>
      <c r="DX449" s="75"/>
      <c r="DY449" s="75"/>
      <c r="DZ449" s="75"/>
      <c r="EA449" s="75"/>
      <c r="EB449" s="75"/>
      <c r="EC449" s="75"/>
      <c r="ED449" s="75"/>
      <c r="EE449" s="75"/>
      <c r="EF449" s="75"/>
      <c r="EG449" s="75"/>
      <c r="EH449" s="75"/>
      <c r="EI449" s="75"/>
      <c r="EJ449" s="75"/>
      <c r="EK449" s="75"/>
      <c r="EL449" s="75"/>
      <c r="EM449" s="75"/>
      <c r="EN449" s="75"/>
      <c r="EO449" s="75"/>
      <c r="EP449" s="75"/>
      <c r="EQ449" s="75"/>
      <c r="ER449" s="75"/>
      <c r="ES449" s="75"/>
      <c r="ET449" s="75"/>
      <c r="EU449" s="75"/>
      <c r="EV449" s="75"/>
      <c r="EW449" s="75"/>
      <c r="EX449" s="75"/>
      <c r="EY449" s="75"/>
      <c r="EZ449" s="75"/>
      <c r="FA449" s="75"/>
      <c r="FB449" s="75"/>
      <c r="FC449" s="75"/>
      <c r="FD449" s="75"/>
      <c r="FE449" s="75"/>
      <c r="FF449" s="75"/>
      <c r="FG449" s="75"/>
      <c r="FH449" s="75"/>
      <c r="FI449" s="75"/>
      <c r="FJ449" s="75"/>
      <c r="FK449" s="75"/>
      <c r="FL449" s="75"/>
      <c r="FM449" s="75"/>
      <c r="FN449" s="75"/>
      <c r="FO449" s="75"/>
      <c r="FP449" s="75"/>
      <c r="FQ449" s="75"/>
      <c r="FR449" s="75"/>
      <c r="FS449" s="75"/>
      <c r="FT449" s="75"/>
      <c r="FU449" s="75"/>
      <c r="FV449" s="75"/>
      <c r="FW449" s="75"/>
      <c r="FX449" s="75"/>
      <c r="FY449" s="75"/>
      <c r="FZ449" s="75"/>
      <c r="GA449" s="75"/>
      <c r="GB449" s="75"/>
      <c r="GC449" s="75"/>
      <c r="GD449" s="75"/>
      <c r="GE449" s="75"/>
      <c r="GF449" s="75"/>
      <c r="GG449" s="75"/>
      <c r="GH449" s="75"/>
      <c r="GI449" s="75"/>
      <c r="GJ449" s="75"/>
      <c r="GK449" s="75"/>
      <c r="GL449" s="75"/>
      <c r="GM449" s="75"/>
      <c r="GN449" s="75"/>
      <c r="GO449" s="75"/>
      <c r="GP449" s="75"/>
      <c r="GQ449" s="75"/>
      <c r="GR449" s="75"/>
      <c r="GS449" s="75"/>
      <c r="GT449" s="75"/>
      <c r="GU449" s="75"/>
      <c r="GV449" s="75"/>
      <c r="GW449" s="75"/>
      <c r="GX449" s="75"/>
      <c r="GY449" s="75"/>
      <c r="GZ449" s="75"/>
      <c r="HA449" s="75"/>
      <c r="HB449" s="75"/>
      <c r="HC449" s="75"/>
      <c r="HD449" s="75"/>
      <c r="HE449" s="75"/>
      <c r="HF449" s="75"/>
      <c r="HG449" s="75"/>
      <c r="HH449" s="75"/>
      <c r="HI449" s="75"/>
      <c r="HJ449" s="75"/>
      <c r="HK449" s="75"/>
      <c r="HL449" s="75"/>
      <c r="HM449" s="75"/>
      <c r="HN449" s="75"/>
      <c r="HO449" s="75"/>
      <c r="HP449" s="75"/>
      <c r="HQ449" s="75"/>
      <c r="HR449" s="75"/>
      <c r="HS449" s="75"/>
      <c r="HT449" s="75"/>
      <c r="HU449" s="75"/>
      <c r="HV449" s="75"/>
    </row>
    <row r="450" spans="1:230" s="76" customFormat="1" ht="12.75">
      <c r="A450" s="228"/>
      <c r="B450" s="88"/>
      <c r="C450" s="96"/>
      <c r="D450" s="97"/>
      <c r="E450" s="78"/>
      <c r="F450" s="230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  <c r="CE450" s="75"/>
      <c r="CF450" s="75"/>
      <c r="CG450" s="75"/>
      <c r="CH450" s="75"/>
      <c r="CI450" s="75"/>
      <c r="CJ450" s="75"/>
      <c r="CK450" s="75"/>
      <c r="CL450" s="75"/>
      <c r="CM450" s="75"/>
      <c r="CN450" s="75"/>
      <c r="CO450" s="75"/>
      <c r="CP450" s="75"/>
      <c r="CQ450" s="75"/>
      <c r="CR450" s="75"/>
      <c r="CS450" s="75"/>
      <c r="CT450" s="75"/>
      <c r="CU450" s="75"/>
      <c r="CV450" s="75"/>
      <c r="CW450" s="75"/>
      <c r="CX450" s="75"/>
      <c r="CY450" s="75"/>
      <c r="CZ450" s="75"/>
      <c r="DA450" s="75"/>
      <c r="DB450" s="75"/>
      <c r="DC450" s="75"/>
      <c r="DD450" s="75"/>
      <c r="DE450" s="75"/>
      <c r="DF450" s="75"/>
      <c r="DG450" s="75"/>
      <c r="DH450" s="75"/>
      <c r="DI450" s="75"/>
      <c r="DJ450" s="75"/>
      <c r="DK450" s="75"/>
      <c r="DL450" s="75"/>
      <c r="DM450" s="75"/>
      <c r="DN450" s="75"/>
      <c r="DO450" s="75"/>
      <c r="DP450" s="75"/>
      <c r="DQ450" s="75"/>
      <c r="DR450" s="75"/>
      <c r="DS450" s="75"/>
      <c r="DT450" s="75"/>
      <c r="DU450" s="75"/>
      <c r="DV450" s="75"/>
      <c r="DW450" s="75"/>
      <c r="DX450" s="75"/>
      <c r="DY450" s="75"/>
      <c r="DZ450" s="75"/>
      <c r="EA450" s="75"/>
      <c r="EB450" s="75"/>
      <c r="EC450" s="75"/>
      <c r="ED450" s="75"/>
      <c r="EE450" s="75"/>
      <c r="EF450" s="75"/>
      <c r="EG450" s="75"/>
      <c r="EH450" s="75"/>
      <c r="EI450" s="75"/>
      <c r="EJ450" s="75"/>
      <c r="EK450" s="75"/>
      <c r="EL450" s="75"/>
      <c r="EM450" s="75"/>
      <c r="EN450" s="75"/>
      <c r="EO450" s="75"/>
      <c r="EP450" s="75"/>
      <c r="EQ450" s="75"/>
      <c r="ER450" s="75"/>
      <c r="ES450" s="75"/>
      <c r="ET450" s="75"/>
      <c r="EU450" s="75"/>
      <c r="EV450" s="75"/>
      <c r="EW450" s="75"/>
      <c r="EX450" s="75"/>
      <c r="EY450" s="75"/>
      <c r="EZ450" s="75"/>
      <c r="FA450" s="75"/>
      <c r="FB450" s="75"/>
      <c r="FC450" s="75"/>
      <c r="FD450" s="75"/>
      <c r="FE450" s="75"/>
      <c r="FF450" s="75"/>
      <c r="FG450" s="75"/>
      <c r="FH450" s="75"/>
      <c r="FI450" s="75"/>
      <c r="FJ450" s="75"/>
      <c r="FK450" s="75"/>
      <c r="FL450" s="75"/>
      <c r="FM450" s="75"/>
      <c r="FN450" s="75"/>
      <c r="FO450" s="75"/>
      <c r="FP450" s="75"/>
      <c r="FQ450" s="75"/>
      <c r="FR450" s="75"/>
      <c r="FS450" s="75"/>
      <c r="FT450" s="75"/>
      <c r="FU450" s="75"/>
      <c r="FV450" s="75"/>
      <c r="FW450" s="75"/>
      <c r="FX450" s="75"/>
      <c r="FY450" s="75"/>
      <c r="FZ450" s="75"/>
      <c r="GA450" s="75"/>
      <c r="GB450" s="75"/>
      <c r="GC450" s="75"/>
      <c r="GD450" s="75"/>
      <c r="GE450" s="75"/>
      <c r="GF450" s="75"/>
      <c r="GG450" s="75"/>
      <c r="GH450" s="75"/>
      <c r="GI450" s="75"/>
      <c r="GJ450" s="75"/>
      <c r="GK450" s="75"/>
      <c r="GL450" s="75"/>
      <c r="GM450" s="75"/>
      <c r="GN450" s="75"/>
      <c r="GO450" s="75"/>
      <c r="GP450" s="75"/>
      <c r="GQ450" s="75"/>
      <c r="GR450" s="75"/>
      <c r="GS450" s="75"/>
      <c r="GT450" s="75"/>
      <c r="GU450" s="75"/>
      <c r="GV450" s="75"/>
      <c r="GW450" s="75"/>
      <c r="GX450" s="75"/>
      <c r="GY450" s="75"/>
      <c r="GZ450" s="75"/>
      <c r="HA450" s="75"/>
      <c r="HB450" s="75"/>
      <c r="HC450" s="75"/>
      <c r="HD450" s="75"/>
      <c r="HE450" s="75"/>
      <c r="HF450" s="75"/>
      <c r="HG450" s="75"/>
      <c r="HH450" s="75"/>
      <c r="HI450" s="75"/>
      <c r="HJ450" s="75"/>
      <c r="HK450" s="75"/>
      <c r="HL450" s="75"/>
      <c r="HM450" s="75"/>
      <c r="HN450" s="75"/>
      <c r="HO450" s="75"/>
      <c r="HP450" s="75"/>
      <c r="HQ450" s="75"/>
      <c r="HR450" s="75"/>
      <c r="HS450" s="75"/>
      <c r="HT450" s="75"/>
      <c r="HU450" s="75"/>
      <c r="HV450" s="75"/>
    </row>
    <row r="451" spans="1:230" s="76" customFormat="1" ht="12.75">
      <c r="A451" s="228"/>
      <c r="B451" s="88"/>
      <c r="C451" s="70" t="s">
        <v>156</v>
      </c>
      <c r="D451" s="98"/>
      <c r="E451" s="89"/>
      <c r="F451" s="143" t="e">
        <f>+F449+F448</f>
        <v>#VALUE!</v>
      </c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  <c r="CB451" s="75"/>
      <c r="CC451" s="75"/>
      <c r="CD451" s="75"/>
      <c r="CE451" s="75"/>
      <c r="CF451" s="75"/>
      <c r="CG451" s="75"/>
      <c r="CH451" s="75"/>
      <c r="CI451" s="75"/>
      <c r="CJ451" s="75"/>
      <c r="CK451" s="75"/>
      <c r="CL451" s="75"/>
      <c r="CM451" s="75"/>
      <c r="CN451" s="75"/>
      <c r="CO451" s="75"/>
      <c r="CP451" s="75"/>
      <c r="CQ451" s="75"/>
      <c r="CR451" s="75"/>
      <c r="CS451" s="75"/>
      <c r="CT451" s="75"/>
      <c r="CU451" s="75"/>
      <c r="CV451" s="75"/>
      <c r="CW451" s="75"/>
      <c r="CX451" s="75"/>
      <c r="CY451" s="75"/>
      <c r="CZ451" s="75"/>
      <c r="DA451" s="75"/>
      <c r="DB451" s="75"/>
      <c r="DC451" s="75"/>
      <c r="DD451" s="75"/>
      <c r="DE451" s="75"/>
      <c r="DF451" s="75"/>
      <c r="DG451" s="75"/>
      <c r="DH451" s="75"/>
      <c r="DI451" s="75"/>
      <c r="DJ451" s="75"/>
      <c r="DK451" s="75"/>
      <c r="DL451" s="75"/>
      <c r="DM451" s="75"/>
      <c r="DN451" s="75"/>
      <c r="DO451" s="75"/>
      <c r="DP451" s="75"/>
      <c r="DQ451" s="75"/>
      <c r="DR451" s="75"/>
      <c r="DS451" s="75"/>
      <c r="DT451" s="75"/>
      <c r="DU451" s="75"/>
      <c r="DV451" s="75"/>
      <c r="DW451" s="75"/>
      <c r="DX451" s="75"/>
      <c r="DY451" s="75"/>
      <c r="DZ451" s="75"/>
      <c r="EA451" s="75"/>
      <c r="EB451" s="75"/>
      <c r="EC451" s="75"/>
      <c r="ED451" s="75"/>
      <c r="EE451" s="75"/>
      <c r="EF451" s="75"/>
      <c r="EG451" s="75"/>
      <c r="EH451" s="75"/>
      <c r="EI451" s="75"/>
      <c r="EJ451" s="75"/>
      <c r="EK451" s="75"/>
      <c r="EL451" s="75"/>
      <c r="EM451" s="75"/>
      <c r="EN451" s="75"/>
      <c r="EO451" s="75"/>
      <c r="EP451" s="75"/>
      <c r="EQ451" s="75"/>
      <c r="ER451" s="75"/>
      <c r="ES451" s="75"/>
      <c r="ET451" s="75"/>
      <c r="EU451" s="75"/>
      <c r="EV451" s="75"/>
      <c r="EW451" s="75"/>
      <c r="EX451" s="75"/>
      <c r="EY451" s="75"/>
      <c r="EZ451" s="75"/>
      <c r="FA451" s="75"/>
      <c r="FB451" s="75"/>
      <c r="FC451" s="75"/>
      <c r="FD451" s="75"/>
      <c r="FE451" s="75"/>
      <c r="FF451" s="75"/>
      <c r="FG451" s="75"/>
      <c r="FH451" s="75"/>
      <c r="FI451" s="75"/>
      <c r="FJ451" s="75"/>
      <c r="FK451" s="75"/>
      <c r="FL451" s="75"/>
      <c r="FM451" s="75"/>
      <c r="FN451" s="75"/>
      <c r="FO451" s="75"/>
      <c r="FP451" s="75"/>
      <c r="FQ451" s="75"/>
      <c r="FR451" s="75"/>
      <c r="FS451" s="75"/>
      <c r="FT451" s="75"/>
      <c r="FU451" s="75"/>
      <c r="FV451" s="75"/>
      <c r="FW451" s="75"/>
      <c r="FX451" s="75"/>
      <c r="FY451" s="75"/>
      <c r="FZ451" s="75"/>
      <c r="GA451" s="75"/>
      <c r="GB451" s="75"/>
      <c r="GC451" s="75"/>
      <c r="GD451" s="75"/>
      <c r="GE451" s="75"/>
      <c r="GF451" s="75"/>
      <c r="GG451" s="75"/>
      <c r="GH451" s="75"/>
      <c r="GI451" s="75"/>
      <c r="GJ451" s="75"/>
      <c r="GK451" s="75"/>
      <c r="GL451" s="75"/>
      <c r="GM451" s="75"/>
      <c r="GN451" s="75"/>
      <c r="GO451" s="75"/>
      <c r="GP451" s="75"/>
      <c r="GQ451" s="75"/>
      <c r="GR451" s="75"/>
      <c r="GS451" s="75"/>
      <c r="GT451" s="75"/>
      <c r="GU451" s="75"/>
      <c r="GV451" s="75"/>
      <c r="GW451" s="75"/>
      <c r="GX451" s="75"/>
      <c r="GY451" s="75"/>
      <c r="GZ451" s="75"/>
      <c r="HA451" s="75"/>
      <c r="HB451" s="75"/>
      <c r="HC451" s="75"/>
      <c r="HD451" s="75"/>
      <c r="HE451" s="75"/>
      <c r="HF451" s="75"/>
      <c r="HG451" s="75"/>
      <c r="HH451" s="75"/>
      <c r="HI451" s="75"/>
      <c r="HJ451" s="75"/>
      <c r="HK451" s="75"/>
      <c r="HL451" s="75"/>
      <c r="HM451" s="75"/>
      <c r="HN451" s="75"/>
      <c r="HO451" s="75"/>
      <c r="HP451" s="75"/>
      <c r="HQ451" s="75"/>
      <c r="HR451" s="75"/>
      <c r="HS451" s="75"/>
      <c r="HT451" s="75"/>
      <c r="HU451" s="75"/>
      <c r="HV451" s="75"/>
    </row>
    <row r="452" spans="1:230" s="76" customFormat="1" ht="12.75">
      <c r="A452" s="228"/>
      <c r="B452" s="95"/>
      <c r="C452" s="70"/>
      <c r="D452" s="94"/>
      <c r="E452" s="89"/>
      <c r="F452" s="230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75"/>
      <c r="CC452" s="75"/>
      <c r="CD452" s="75"/>
      <c r="CE452" s="75"/>
      <c r="CF452" s="75"/>
      <c r="CG452" s="75"/>
      <c r="CH452" s="75"/>
      <c r="CI452" s="75"/>
      <c r="CJ452" s="75"/>
      <c r="CK452" s="75"/>
      <c r="CL452" s="75"/>
      <c r="CM452" s="75"/>
      <c r="CN452" s="75"/>
      <c r="CO452" s="75"/>
      <c r="CP452" s="75"/>
      <c r="CQ452" s="75"/>
      <c r="CR452" s="75"/>
      <c r="CS452" s="75"/>
      <c r="CT452" s="75"/>
      <c r="CU452" s="75"/>
      <c r="CV452" s="75"/>
      <c r="CW452" s="75"/>
      <c r="CX452" s="75"/>
      <c r="CY452" s="75"/>
      <c r="CZ452" s="75"/>
      <c r="DA452" s="75"/>
      <c r="DB452" s="75"/>
      <c r="DC452" s="75"/>
      <c r="DD452" s="75"/>
      <c r="DE452" s="75"/>
      <c r="DF452" s="75"/>
      <c r="DG452" s="75"/>
      <c r="DH452" s="75"/>
      <c r="DI452" s="75"/>
      <c r="DJ452" s="75"/>
      <c r="DK452" s="75"/>
      <c r="DL452" s="75"/>
      <c r="DM452" s="75"/>
      <c r="DN452" s="75"/>
      <c r="DO452" s="75"/>
      <c r="DP452" s="75"/>
      <c r="DQ452" s="75"/>
      <c r="DR452" s="75"/>
      <c r="DS452" s="75"/>
      <c r="DT452" s="75"/>
      <c r="DU452" s="75"/>
      <c r="DV452" s="75"/>
      <c r="DW452" s="75"/>
      <c r="DX452" s="75"/>
      <c r="DY452" s="75"/>
      <c r="DZ452" s="75"/>
      <c r="EA452" s="75"/>
      <c r="EB452" s="75"/>
      <c r="EC452" s="75"/>
      <c r="ED452" s="75"/>
      <c r="EE452" s="75"/>
      <c r="EF452" s="75"/>
      <c r="EG452" s="75"/>
      <c r="EH452" s="75"/>
      <c r="EI452" s="75"/>
      <c r="EJ452" s="75"/>
      <c r="EK452" s="75"/>
      <c r="EL452" s="75"/>
      <c r="EM452" s="75"/>
      <c r="EN452" s="75"/>
      <c r="EO452" s="75"/>
      <c r="EP452" s="75"/>
      <c r="EQ452" s="75"/>
      <c r="ER452" s="75"/>
      <c r="ES452" s="75"/>
      <c r="ET452" s="75"/>
      <c r="EU452" s="75"/>
      <c r="EV452" s="75"/>
      <c r="EW452" s="75"/>
      <c r="EX452" s="75"/>
      <c r="EY452" s="75"/>
      <c r="EZ452" s="75"/>
      <c r="FA452" s="75"/>
      <c r="FB452" s="75"/>
      <c r="FC452" s="75"/>
      <c r="FD452" s="75"/>
      <c r="FE452" s="75"/>
      <c r="FF452" s="75"/>
      <c r="FG452" s="75"/>
      <c r="FH452" s="75"/>
      <c r="FI452" s="75"/>
      <c r="FJ452" s="75"/>
      <c r="FK452" s="75"/>
      <c r="FL452" s="75"/>
      <c r="FM452" s="75"/>
      <c r="FN452" s="75"/>
      <c r="FO452" s="75"/>
      <c r="FP452" s="75"/>
      <c r="FQ452" s="75"/>
      <c r="FR452" s="75"/>
      <c r="FS452" s="75"/>
      <c r="FT452" s="75"/>
      <c r="FU452" s="75"/>
      <c r="FV452" s="75"/>
      <c r="FW452" s="75"/>
      <c r="FX452" s="75"/>
      <c r="FY452" s="75"/>
      <c r="FZ452" s="75"/>
      <c r="GA452" s="75"/>
      <c r="GB452" s="75"/>
      <c r="GC452" s="75"/>
      <c r="GD452" s="75"/>
      <c r="GE452" s="75"/>
      <c r="GF452" s="75"/>
      <c r="GG452" s="75"/>
      <c r="GH452" s="75"/>
      <c r="GI452" s="75"/>
      <c r="GJ452" s="75"/>
      <c r="GK452" s="75"/>
      <c r="GL452" s="75"/>
      <c r="GM452" s="75"/>
      <c r="GN452" s="75"/>
      <c r="GO452" s="75"/>
      <c r="GP452" s="75"/>
      <c r="GQ452" s="75"/>
      <c r="GR452" s="75"/>
      <c r="GS452" s="75"/>
      <c r="GT452" s="75"/>
      <c r="GU452" s="75"/>
      <c r="GV452" s="75"/>
      <c r="GW452" s="75"/>
      <c r="GX452" s="75"/>
      <c r="GY452" s="75"/>
      <c r="GZ452" s="75"/>
      <c r="HA452" s="75"/>
      <c r="HB452" s="75"/>
      <c r="HC452" s="75"/>
      <c r="HD452" s="75"/>
      <c r="HE452" s="75"/>
      <c r="HF452" s="75"/>
      <c r="HG452" s="75"/>
      <c r="HH452" s="75"/>
      <c r="HI452" s="75"/>
      <c r="HJ452" s="75"/>
      <c r="HK452" s="75"/>
      <c r="HL452" s="75"/>
      <c r="HM452" s="75"/>
      <c r="HN452" s="75"/>
      <c r="HO452" s="75"/>
      <c r="HP452" s="75"/>
      <c r="HQ452" s="75"/>
      <c r="HR452" s="75"/>
      <c r="HS452" s="75"/>
      <c r="HT452" s="75"/>
      <c r="HU452" s="75"/>
      <c r="HV452" s="75"/>
    </row>
    <row r="453" spans="1:230" s="76" customFormat="1" ht="12.75">
      <c r="A453" s="228"/>
      <c r="B453" s="88" t="s">
        <v>14</v>
      </c>
      <c r="C453" s="96" t="s">
        <v>15</v>
      </c>
      <c r="D453" s="99"/>
      <c r="E453" s="78"/>
      <c r="F453" s="229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75"/>
      <c r="CC453" s="75"/>
      <c r="CD453" s="75"/>
      <c r="CE453" s="75"/>
      <c r="CF453" s="75"/>
      <c r="CG453" s="75"/>
      <c r="CH453" s="75"/>
      <c r="CI453" s="75"/>
      <c r="CJ453" s="75"/>
      <c r="CK453" s="75"/>
      <c r="CL453" s="75"/>
      <c r="CM453" s="75"/>
      <c r="CN453" s="75"/>
      <c r="CO453" s="75"/>
      <c r="CP453" s="75"/>
      <c r="CQ453" s="75"/>
      <c r="CR453" s="75"/>
      <c r="CS453" s="75"/>
      <c r="CT453" s="75"/>
      <c r="CU453" s="75"/>
      <c r="CV453" s="75"/>
      <c r="CW453" s="75"/>
      <c r="CX453" s="75"/>
      <c r="CY453" s="75"/>
      <c r="CZ453" s="75"/>
      <c r="DA453" s="75"/>
      <c r="DB453" s="75"/>
      <c r="DC453" s="75"/>
      <c r="DD453" s="75"/>
      <c r="DE453" s="75"/>
      <c r="DF453" s="75"/>
      <c r="DG453" s="75"/>
      <c r="DH453" s="75"/>
      <c r="DI453" s="75"/>
      <c r="DJ453" s="75"/>
      <c r="DK453" s="75"/>
      <c r="DL453" s="75"/>
      <c r="DM453" s="75"/>
      <c r="DN453" s="75"/>
      <c r="DO453" s="75"/>
      <c r="DP453" s="75"/>
      <c r="DQ453" s="75"/>
      <c r="DR453" s="75"/>
      <c r="DS453" s="75"/>
      <c r="DT453" s="75"/>
      <c r="DU453" s="75"/>
      <c r="DV453" s="75"/>
      <c r="DW453" s="75"/>
      <c r="DX453" s="75"/>
      <c r="DY453" s="75"/>
      <c r="DZ453" s="75"/>
      <c r="EA453" s="75"/>
      <c r="EB453" s="75"/>
      <c r="EC453" s="75"/>
      <c r="ED453" s="75"/>
      <c r="EE453" s="75"/>
      <c r="EF453" s="75"/>
      <c r="EG453" s="75"/>
      <c r="EH453" s="75"/>
      <c r="EI453" s="75"/>
      <c r="EJ453" s="75"/>
      <c r="EK453" s="75"/>
      <c r="EL453" s="75"/>
      <c r="EM453" s="75"/>
      <c r="EN453" s="75"/>
      <c r="EO453" s="75"/>
      <c r="EP453" s="75"/>
      <c r="EQ453" s="75"/>
      <c r="ER453" s="75"/>
      <c r="ES453" s="75"/>
      <c r="ET453" s="75"/>
      <c r="EU453" s="75"/>
      <c r="EV453" s="75"/>
      <c r="EW453" s="75"/>
      <c r="EX453" s="75"/>
      <c r="EY453" s="75"/>
      <c r="EZ453" s="75"/>
      <c r="FA453" s="75"/>
      <c r="FB453" s="75"/>
      <c r="FC453" s="75"/>
      <c r="FD453" s="75"/>
      <c r="FE453" s="75"/>
      <c r="FF453" s="75"/>
      <c r="FG453" s="75"/>
      <c r="FH453" s="75"/>
      <c r="FI453" s="75"/>
      <c r="FJ453" s="75"/>
      <c r="FK453" s="75"/>
      <c r="FL453" s="75"/>
      <c r="FM453" s="75"/>
      <c r="FN453" s="75"/>
      <c r="FO453" s="75"/>
      <c r="FP453" s="75"/>
      <c r="FQ453" s="75"/>
      <c r="FR453" s="75"/>
      <c r="FS453" s="75"/>
      <c r="FT453" s="75"/>
      <c r="FU453" s="75"/>
      <c r="FV453" s="75"/>
      <c r="FW453" s="75"/>
      <c r="FX453" s="75"/>
      <c r="FY453" s="75"/>
      <c r="FZ453" s="75"/>
      <c r="GA453" s="75"/>
      <c r="GB453" s="75"/>
      <c r="GC453" s="75"/>
      <c r="GD453" s="75"/>
      <c r="GE453" s="75"/>
      <c r="GF453" s="75"/>
      <c r="GG453" s="75"/>
      <c r="GH453" s="75"/>
      <c r="GI453" s="75"/>
      <c r="GJ453" s="75"/>
      <c r="GK453" s="75"/>
      <c r="GL453" s="75"/>
      <c r="GM453" s="75"/>
      <c r="GN453" s="75"/>
      <c r="GO453" s="75"/>
      <c r="GP453" s="75"/>
      <c r="GQ453" s="75"/>
      <c r="GR453" s="75"/>
      <c r="GS453" s="75"/>
      <c r="GT453" s="75"/>
      <c r="GU453" s="75"/>
      <c r="GV453" s="75"/>
      <c r="GW453" s="75"/>
      <c r="GX453" s="75"/>
      <c r="GY453" s="75"/>
      <c r="GZ453" s="75"/>
      <c r="HA453" s="75"/>
      <c r="HB453" s="75"/>
      <c r="HC453" s="75"/>
      <c r="HD453" s="75"/>
      <c r="HE453" s="75"/>
      <c r="HF453" s="75"/>
      <c r="HG453" s="75"/>
      <c r="HH453" s="75"/>
      <c r="HI453" s="75"/>
      <c r="HJ453" s="75"/>
      <c r="HK453" s="75"/>
      <c r="HL453" s="75"/>
      <c r="HM453" s="75"/>
      <c r="HN453" s="75"/>
      <c r="HO453" s="75"/>
      <c r="HP453" s="75"/>
      <c r="HQ453" s="75"/>
      <c r="HR453" s="75"/>
      <c r="HS453" s="75"/>
      <c r="HT453" s="75"/>
      <c r="HU453" s="75"/>
      <c r="HV453" s="75"/>
    </row>
    <row r="454" spans="1:230" s="76" customFormat="1" ht="12.75">
      <c r="A454" s="228"/>
      <c r="B454" s="89"/>
      <c r="C454" s="107" t="s">
        <v>388</v>
      </c>
      <c r="D454" s="94"/>
      <c r="E454" s="105" t="s">
        <v>473</v>
      </c>
      <c r="F454" s="144" t="e">
        <f>SUM(F445+F451)*E454*-1</f>
        <v>#VALUE!</v>
      </c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  <c r="CB454" s="75"/>
      <c r="CC454" s="75"/>
      <c r="CD454" s="75"/>
      <c r="CE454" s="75"/>
      <c r="CF454" s="75"/>
      <c r="CG454" s="75"/>
      <c r="CH454" s="75"/>
      <c r="CI454" s="75"/>
      <c r="CJ454" s="75"/>
      <c r="CK454" s="75"/>
      <c r="CL454" s="75"/>
      <c r="CM454" s="75"/>
      <c r="CN454" s="75"/>
      <c r="CO454" s="75"/>
      <c r="CP454" s="75"/>
      <c r="CQ454" s="75"/>
      <c r="CR454" s="75"/>
      <c r="CS454" s="75"/>
      <c r="CT454" s="75"/>
      <c r="CU454" s="75"/>
      <c r="CV454" s="75"/>
      <c r="CW454" s="75"/>
      <c r="CX454" s="75"/>
      <c r="CY454" s="75"/>
      <c r="CZ454" s="75"/>
      <c r="DA454" s="75"/>
      <c r="DB454" s="75"/>
      <c r="DC454" s="75"/>
      <c r="DD454" s="75"/>
      <c r="DE454" s="75"/>
      <c r="DF454" s="75"/>
      <c r="DG454" s="75"/>
      <c r="DH454" s="75"/>
      <c r="DI454" s="75"/>
      <c r="DJ454" s="75"/>
      <c r="DK454" s="75"/>
      <c r="DL454" s="75"/>
      <c r="DM454" s="75"/>
      <c r="DN454" s="75"/>
      <c r="DO454" s="75"/>
      <c r="DP454" s="75"/>
      <c r="DQ454" s="75"/>
      <c r="DR454" s="75"/>
      <c r="DS454" s="75"/>
      <c r="DT454" s="75"/>
      <c r="DU454" s="75"/>
      <c r="DV454" s="75"/>
      <c r="DW454" s="75"/>
      <c r="DX454" s="75"/>
      <c r="DY454" s="75"/>
      <c r="DZ454" s="75"/>
      <c r="EA454" s="75"/>
      <c r="EB454" s="75"/>
      <c r="EC454" s="75"/>
      <c r="ED454" s="75"/>
      <c r="EE454" s="75"/>
      <c r="EF454" s="75"/>
      <c r="EG454" s="75"/>
      <c r="EH454" s="75"/>
      <c r="EI454" s="75"/>
      <c r="EJ454" s="75"/>
      <c r="EK454" s="75"/>
      <c r="EL454" s="75"/>
      <c r="EM454" s="75"/>
      <c r="EN454" s="75"/>
      <c r="EO454" s="75"/>
      <c r="EP454" s="75"/>
      <c r="EQ454" s="75"/>
      <c r="ER454" s="75"/>
      <c r="ES454" s="75"/>
      <c r="ET454" s="75"/>
      <c r="EU454" s="75"/>
      <c r="EV454" s="75"/>
      <c r="EW454" s="75"/>
      <c r="EX454" s="75"/>
      <c r="EY454" s="75"/>
      <c r="EZ454" s="75"/>
      <c r="FA454" s="75"/>
      <c r="FB454" s="75"/>
      <c r="FC454" s="75"/>
      <c r="FD454" s="75"/>
      <c r="FE454" s="75"/>
      <c r="FF454" s="75"/>
      <c r="FG454" s="75"/>
      <c r="FH454" s="75"/>
      <c r="FI454" s="75"/>
      <c r="FJ454" s="75"/>
      <c r="FK454" s="75"/>
      <c r="FL454" s="75"/>
      <c r="FM454" s="75"/>
      <c r="FN454" s="75"/>
      <c r="FO454" s="75"/>
      <c r="FP454" s="75"/>
      <c r="FQ454" s="75"/>
      <c r="FR454" s="75"/>
      <c r="FS454" s="75"/>
      <c r="FT454" s="75"/>
      <c r="FU454" s="75"/>
      <c r="FV454" s="75"/>
      <c r="FW454" s="75"/>
      <c r="FX454" s="75"/>
      <c r="FY454" s="75"/>
      <c r="FZ454" s="75"/>
      <c r="GA454" s="75"/>
      <c r="GB454" s="75"/>
      <c r="GC454" s="75"/>
      <c r="GD454" s="75"/>
      <c r="GE454" s="75"/>
      <c r="GF454" s="75"/>
      <c r="GG454" s="75"/>
      <c r="GH454" s="75"/>
      <c r="GI454" s="75"/>
      <c r="GJ454" s="75"/>
      <c r="GK454" s="75"/>
      <c r="GL454" s="75"/>
      <c r="GM454" s="75"/>
      <c r="GN454" s="75"/>
      <c r="GO454" s="75"/>
      <c r="GP454" s="75"/>
      <c r="GQ454" s="75"/>
      <c r="GR454" s="75"/>
      <c r="GS454" s="75"/>
      <c r="GT454" s="75"/>
      <c r="GU454" s="75"/>
      <c r="GV454" s="75"/>
      <c r="GW454" s="75"/>
      <c r="GX454" s="75"/>
      <c r="GY454" s="75"/>
      <c r="GZ454" s="75"/>
      <c r="HA454" s="75"/>
      <c r="HB454" s="75"/>
      <c r="HC454" s="75"/>
      <c r="HD454" s="75"/>
      <c r="HE454" s="75"/>
      <c r="HF454" s="75"/>
      <c r="HG454" s="75"/>
      <c r="HH454" s="75"/>
      <c r="HI454" s="75"/>
      <c r="HJ454" s="75"/>
      <c r="HK454" s="75"/>
      <c r="HL454" s="75"/>
      <c r="HM454" s="75"/>
      <c r="HN454" s="75"/>
      <c r="HO454" s="75"/>
      <c r="HP454" s="75"/>
      <c r="HQ454" s="75"/>
      <c r="HR454" s="75"/>
      <c r="HS454" s="75"/>
      <c r="HT454" s="75"/>
      <c r="HU454" s="75"/>
      <c r="HV454" s="75"/>
    </row>
    <row r="455" spans="1:230" s="76" customFormat="1" ht="12.75">
      <c r="A455" s="228"/>
      <c r="B455" s="89"/>
      <c r="C455" s="107" t="s">
        <v>389</v>
      </c>
      <c r="D455" s="94"/>
      <c r="E455" s="78"/>
      <c r="F455" s="87">
        <v>0</v>
      </c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75"/>
      <c r="CC455" s="75"/>
      <c r="CD455" s="75"/>
      <c r="CE455" s="75"/>
      <c r="CF455" s="75"/>
      <c r="CG455" s="75"/>
      <c r="CH455" s="75"/>
      <c r="CI455" s="75"/>
      <c r="CJ455" s="75"/>
      <c r="CK455" s="75"/>
      <c r="CL455" s="75"/>
      <c r="CM455" s="75"/>
      <c r="CN455" s="75"/>
      <c r="CO455" s="75"/>
      <c r="CP455" s="75"/>
      <c r="CQ455" s="75"/>
      <c r="CR455" s="75"/>
      <c r="CS455" s="75"/>
      <c r="CT455" s="75"/>
      <c r="CU455" s="75"/>
      <c r="CV455" s="75"/>
      <c r="CW455" s="75"/>
      <c r="CX455" s="75"/>
      <c r="CY455" s="75"/>
      <c r="CZ455" s="75"/>
      <c r="DA455" s="75"/>
      <c r="DB455" s="75"/>
      <c r="DC455" s="75"/>
      <c r="DD455" s="75"/>
      <c r="DE455" s="75"/>
      <c r="DF455" s="75"/>
      <c r="DG455" s="75"/>
      <c r="DH455" s="75"/>
      <c r="DI455" s="75"/>
      <c r="DJ455" s="75"/>
      <c r="DK455" s="75"/>
      <c r="DL455" s="75"/>
      <c r="DM455" s="75"/>
      <c r="DN455" s="75"/>
      <c r="DO455" s="75"/>
      <c r="DP455" s="75"/>
      <c r="DQ455" s="75"/>
      <c r="DR455" s="75"/>
      <c r="DS455" s="75"/>
      <c r="DT455" s="75"/>
      <c r="DU455" s="75"/>
      <c r="DV455" s="75"/>
      <c r="DW455" s="75"/>
      <c r="DX455" s="75"/>
      <c r="DY455" s="75"/>
      <c r="DZ455" s="75"/>
      <c r="EA455" s="75"/>
      <c r="EB455" s="75"/>
      <c r="EC455" s="75"/>
      <c r="ED455" s="75"/>
      <c r="EE455" s="75"/>
      <c r="EF455" s="75"/>
      <c r="EG455" s="75"/>
      <c r="EH455" s="75"/>
      <c r="EI455" s="75"/>
      <c r="EJ455" s="75"/>
      <c r="EK455" s="75"/>
      <c r="EL455" s="75"/>
      <c r="EM455" s="75"/>
      <c r="EN455" s="75"/>
      <c r="EO455" s="75"/>
      <c r="EP455" s="75"/>
      <c r="EQ455" s="75"/>
      <c r="ER455" s="75"/>
      <c r="ES455" s="75"/>
      <c r="ET455" s="75"/>
      <c r="EU455" s="75"/>
      <c r="EV455" s="75"/>
      <c r="EW455" s="75"/>
      <c r="EX455" s="75"/>
      <c r="EY455" s="75"/>
      <c r="EZ455" s="75"/>
      <c r="FA455" s="75"/>
      <c r="FB455" s="75"/>
      <c r="FC455" s="75"/>
      <c r="FD455" s="75"/>
      <c r="FE455" s="75"/>
      <c r="FF455" s="75"/>
      <c r="FG455" s="75"/>
      <c r="FH455" s="75"/>
      <c r="FI455" s="75"/>
      <c r="FJ455" s="75"/>
      <c r="FK455" s="75"/>
      <c r="FL455" s="75"/>
      <c r="FM455" s="75"/>
      <c r="FN455" s="75"/>
      <c r="FO455" s="75"/>
      <c r="FP455" s="75"/>
      <c r="FQ455" s="75"/>
      <c r="FR455" s="75"/>
      <c r="FS455" s="75"/>
      <c r="FT455" s="75"/>
      <c r="FU455" s="75"/>
      <c r="FV455" s="75"/>
      <c r="FW455" s="75"/>
      <c r="FX455" s="75"/>
      <c r="FY455" s="75"/>
      <c r="FZ455" s="75"/>
      <c r="GA455" s="75"/>
      <c r="GB455" s="75"/>
      <c r="GC455" s="75"/>
      <c r="GD455" s="75"/>
      <c r="GE455" s="75"/>
      <c r="GF455" s="75"/>
      <c r="GG455" s="75"/>
      <c r="GH455" s="75"/>
      <c r="GI455" s="75"/>
      <c r="GJ455" s="75"/>
      <c r="GK455" s="75"/>
      <c r="GL455" s="75"/>
      <c r="GM455" s="75"/>
      <c r="GN455" s="75"/>
      <c r="GO455" s="75"/>
      <c r="GP455" s="75"/>
      <c r="GQ455" s="75"/>
      <c r="GR455" s="75"/>
      <c r="GS455" s="75"/>
      <c r="GT455" s="75"/>
      <c r="GU455" s="75"/>
      <c r="GV455" s="75"/>
      <c r="GW455" s="75"/>
      <c r="GX455" s="75"/>
      <c r="GY455" s="75"/>
      <c r="GZ455" s="75"/>
      <c r="HA455" s="75"/>
      <c r="HB455" s="75"/>
      <c r="HC455" s="75"/>
      <c r="HD455" s="75"/>
      <c r="HE455" s="75"/>
      <c r="HF455" s="75"/>
      <c r="HG455" s="75"/>
      <c r="HH455" s="75"/>
      <c r="HI455" s="75"/>
      <c r="HJ455" s="75"/>
      <c r="HK455" s="75"/>
      <c r="HL455" s="75"/>
      <c r="HM455" s="75"/>
      <c r="HN455" s="75"/>
      <c r="HO455" s="75"/>
      <c r="HP455" s="75"/>
      <c r="HQ455" s="75"/>
      <c r="HR455" s="75"/>
      <c r="HS455" s="75"/>
      <c r="HT455" s="75"/>
      <c r="HU455" s="75"/>
      <c r="HV455" s="75"/>
    </row>
    <row r="456" spans="1:230" s="76" customFormat="1" ht="12.75">
      <c r="A456" s="228"/>
      <c r="B456" s="89"/>
      <c r="C456" s="107" t="s">
        <v>390</v>
      </c>
      <c r="D456" s="97"/>
      <c r="E456" s="78"/>
      <c r="F456" s="87">
        <v>0</v>
      </c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  <c r="CB456" s="75"/>
      <c r="CC456" s="75"/>
      <c r="CD456" s="75"/>
      <c r="CE456" s="75"/>
      <c r="CF456" s="75"/>
      <c r="CG456" s="75"/>
      <c r="CH456" s="75"/>
      <c r="CI456" s="75"/>
      <c r="CJ456" s="75"/>
      <c r="CK456" s="75"/>
      <c r="CL456" s="75"/>
      <c r="CM456" s="75"/>
      <c r="CN456" s="75"/>
      <c r="CO456" s="75"/>
      <c r="CP456" s="75"/>
      <c r="CQ456" s="75"/>
      <c r="CR456" s="75"/>
      <c r="CS456" s="75"/>
      <c r="CT456" s="75"/>
      <c r="CU456" s="75"/>
      <c r="CV456" s="75"/>
      <c r="CW456" s="75"/>
      <c r="CX456" s="75"/>
      <c r="CY456" s="75"/>
      <c r="CZ456" s="75"/>
      <c r="DA456" s="75"/>
      <c r="DB456" s="75"/>
      <c r="DC456" s="75"/>
      <c r="DD456" s="75"/>
      <c r="DE456" s="75"/>
      <c r="DF456" s="75"/>
      <c r="DG456" s="75"/>
      <c r="DH456" s="75"/>
      <c r="DI456" s="75"/>
      <c r="DJ456" s="75"/>
      <c r="DK456" s="75"/>
      <c r="DL456" s="75"/>
      <c r="DM456" s="75"/>
      <c r="DN456" s="75"/>
      <c r="DO456" s="75"/>
      <c r="DP456" s="75"/>
      <c r="DQ456" s="75"/>
      <c r="DR456" s="75"/>
      <c r="DS456" s="75"/>
      <c r="DT456" s="75"/>
      <c r="DU456" s="75"/>
      <c r="DV456" s="75"/>
      <c r="DW456" s="75"/>
      <c r="DX456" s="75"/>
      <c r="DY456" s="75"/>
      <c r="DZ456" s="75"/>
      <c r="EA456" s="75"/>
      <c r="EB456" s="75"/>
      <c r="EC456" s="75"/>
      <c r="ED456" s="75"/>
      <c r="EE456" s="75"/>
      <c r="EF456" s="75"/>
      <c r="EG456" s="75"/>
      <c r="EH456" s="75"/>
      <c r="EI456" s="75"/>
      <c r="EJ456" s="75"/>
      <c r="EK456" s="75"/>
      <c r="EL456" s="75"/>
      <c r="EM456" s="75"/>
      <c r="EN456" s="75"/>
      <c r="EO456" s="75"/>
      <c r="EP456" s="75"/>
      <c r="EQ456" s="75"/>
      <c r="ER456" s="75"/>
      <c r="ES456" s="75"/>
      <c r="ET456" s="75"/>
      <c r="EU456" s="75"/>
      <c r="EV456" s="75"/>
      <c r="EW456" s="75"/>
      <c r="EX456" s="75"/>
      <c r="EY456" s="75"/>
      <c r="EZ456" s="75"/>
      <c r="FA456" s="75"/>
      <c r="FB456" s="75"/>
      <c r="FC456" s="75"/>
      <c r="FD456" s="75"/>
      <c r="FE456" s="75"/>
      <c r="FF456" s="75"/>
      <c r="FG456" s="75"/>
      <c r="FH456" s="75"/>
      <c r="FI456" s="75"/>
      <c r="FJ456" s="75"/>
      <c r="FK456" s="75"/>
      <c r="FL456" s="75"/>
      <c r="FM456" s="75"/>
      <c r="FN456" s="75"/>
      <c r="FO456" s="75"/>
      <c r="FP456" s="75"/>
      <c r="FQ456" s="75"/>
      <c r="FR456" s="75"/>
      <c r="FS456" s="75"/>
      <c r="FT456" s="75"/>
      <c r="FU456" s="75"/>
      <c r="FV456" s="75"/>
      <c r="FW456" s="75"/>
      <c r="FX456" s="75"/>
      <c r="FY456" s="75"/>
      <c r="FZ456" s="75"/>
      <c r="GA456" s="75"/>
      <c r="GB456" s="75"/>
      <c r="GC456" s="75"/>
      <c r="GD456" s="75"/>
      <c r="GE456" s="75"/>
      <c r="GF456" s="75"/>
      <c r="GG456" s="75"/>
      <c r="GH456" s="75"/>
      <c r="GI456" s="75"/>
      <c r="GJ456" s="75"/>
      <c r="GK456" s="75"/>
      <c r="GL456" s="75"/>
      <c r="GM456" s="75"/>
      <c r="GN456" s="75"/>
      <c r="GO456" s="75"/>
      <c r="GP456" s="75"/>
      <c r="GQ456" s="75"/>
      <c r="GR456" s="75"/>
      <c r="GS456" s="75"/>
      <c r="GT456" s="75"/>
      <c r="GU456" s="75"/>
      <c r="GV456" s="75"/>
      <c r="GW456" s="75"/>
      <c r="GX456" s="75"/>
      <c r="GY456" s="75"/>
      <c r="GZ456" s="75"/>
      <c r="HA456" s="75"/>
      <c r="HB456" s="75"/>
      <c r="HC456" s="75"/>
      <c r="HD456" s="75"/>
      <c r="HE456" s="75"/>
      <c r="HF456" s="75"/>
      <c r="HG456" s="75"/>
      <c r="HH456" s="75"/>
      <c r="HI456" s="75"/>
      <c r="HJ456" s="75"/>
      <c r="HK456" s="75"/>
      <c r="HL456" s="75"/>
      <c r="HM456" s="75"/>
      <c r="HN456" s="75"/>
      <c r="HO456" s="75"/>
      <c r="HP456" s="75"/>
      <c r="HQ456" s="75"/>
      <c r="HR456" s="75"/>
      <c r="HS456" s="75"/>
      <c r="HT456" s="75"/>
      <c r="HU456" s="75"/>
      <c r="HV456" s="75"/>
    </row>
    <row r="457" spans="1:230" s="76" customFormat="1" ht="12.75">
      <c r="A457" s="228"/>
      <c r="B457" s="89"/>
      <c r="C457" s="107" t="s">
        <v>16</v>
      </c>
      <c r="D457" s="94"/>
      <c r="E457" s="78"/>
      <c r="F457" s="87">
        <v>0</v>
      </c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  <c r="CB457" s="75"/>
      <c r="CC457" s="75"/>
      <c r="CD457" s="75"/>
      <c r="CE457" s="75"/>
      <c r="CF457" s="75"/>
      <c r="CG457" s="75"/>
      <c r="CH457" s="75"/>
      <c r="CI457" s="75"/>
      <c r="CJ457" s="75"/>
      <c r="CK457" s="75"/>
      <c r="CL457" s="75"/>
      <c r="CM457" s="75"/>
      <c r="CN457" s="75"/>
      <c r="CO457" s="75"/>
      <c r="CP457" s="75"/>
      <c r="CQ457" s="75"/>
      <c r="CR457" s="75"/>
      <c r="CS457" s="75"/>
      <c r="CT457" s="75"/>
      <c r="CU457" s="75"/>
      <c r="CV457" s="75"/>
      <c r="CW457" s="75"/>
      <c r="CX457" s="75"/>
      <c r="CY457" s="75"/>
      <c r="CZ457" s="75"/>
      <c r="DA457" s="75"/>
      <c r="DB457" s="75"/>
      <c r="DC457" s="75"/>
      <c r="DD457" s="75"/>
      <c r="DE457" s="75"/>
      <c r="DF457" s="75"/>
      <c r="DG457" s="75"/>
      <c r="DH457" s="75"/>
      <c r="DI457" s="75"/>
      <c r="DJ457" s="75"/>
      <c r="DK457" s="75"/>
      <c r="DL457" s="75"/>
      <c r="DM457" s="75"/>
      <c r="DN457" s="75"/>
      <c r="DO457" s="75"/>
      <c r="DP457" s="75"/>
      <c r="DQ457" s="75"/>
      <c r="DR457" s="75"/>
      <c r="DS457" s="75"/>
      <c r="DT457" s="75"/>
      <c r="DU457" s="75"/>
      <c r="DV457" s="75"/>
      <c r="DW457" s="75"/>
      <c r="DX457" s="75"/>
      <c r="DY457" s="75"/>
      <c r="DZ457" s="75"/>
      <c r="EA457" s="75"/>
      <c r="EB457" s="75"/>
      <c r="EC457" s="75"/>
      <c r="ED457" s="75"/>
      <c r="EE457" s="75"/>
      <c r="EF457" s="75"/>
      <c r="EG457" s="75"/>
      <c r="EH457" s="75"/>
      <c r="EI457" s="75"/>
      <c r="EJ457" s="75"/>
      <c r="EK457" s="75"/>
      <c r="EL457" s="75"/>
      <c r="EM457" s="75"/>
      <c r="EN457" s="75"/>
      <c r="EO457" s="75"/>
      <c r="EP457" s="75"/>
      <c r="EQ457" s="75"/>
      <c r="ER457" s="75"/>
      <c r="ES457" s="75"/>
      <c r="ET457" s="75"/>
      <c r="EU457" s="75"/>
      <c r="EV457" s="75"/>
      <c r="EW457" s="75"/>
      <c r="EX457" s="75"/>
      <c r="EY457" s="75"/>
      <c r="EZ457" s="75"/>
      <c r="FA457" s="75"/>
      <c r="FB457" s="75"/>
      <c r="FC457" s="75"/>
      <c r="FD457" s="75"/>
      <c r="FE457" s="75"/>
      <c r="FF457" s="75"/>
      <c r="FG457" s="75"/>
      <c r="FH457" s="75"/>
      <c r="FI457" s="75"/>
      <c r="FJ457" s="75"/>
      <c r="FK457" s="75"/>
      <c r="FL457" s="75"/>
      <c r="FM457" s="75"/>
      <c r="FN457" s="75"/>
      <c r="FO457" s="75"/>
      <c r="FP457" s="75"/>
      <c r="FQ457" s="75"/>
      <c r="FR457" s="75"/>
      <c r="FS457" s="75"/>
      <c r="FT457" s="75"/>
      <c r="FU457" s="75"/>
      <c r="FV457" s="75"/>
      <c r="FW457" s="75"/>
      <c r="FX457" s="75"/>
      <c r="FY457" s="75"/>
      <c r="FZ457" s="75"/>
      <c r="GA457" s="75"/>
      <c r="GB457" s="75"/>
      <c r="GC457" s="75"/>
      <c r="GD457" s="75"/>
      <c r="GE457" s="75"/>
      <c r="GF457" s="75"/>
      <c r="GG457" s="75"/>
      <c r="GH457" s="75"/>
      <c r="GI457" s="75"/>
      <c r="GJ457" s="75"/>
      <c r="GK457" s="75"/>
      <c r="GL457" s="75"/>
      <c r="GM457" s="75"/>
      <c r="GN457" s="75"/>
      <c r="GO457" s="75"/>
      <c r="GP457" s="75"/>
      <c r="GQ457" s="75"/>
      <c r="GR457" s="75"/>
      <c r="GS457" s="75"/>
      <c r="GT457" s="75"/>
      <c r="GU457" s="75"/>
      <c r="GV457" s="75"/>
      <c r="GW457" s="75"/>
      <c r="GX457" s="75"/>
      <c r="GY457" s="75"/>
      <c r="GZ457" s="75"/>
      <c r="HA457" s="75"/>
      <c r="HB457" s="75"/>
      <c r="HC457" s="75"/>
      <c r="HD457" s="75"/>
      <c r="HE457" s="75"/>
      <c r="HF457" s="75"/>
      <c r="HG457" s="75"/>
      <c r="HH457" s="75"/>
      <c r="HI457" s="75"/>
      <c r="HJ457" s="75"/>
      <c r="HK457" s="75"/>
      <c r="HL457" s="75"/>
      <c r="HM457" s="75"/>
      <c r="HN457" s="75"/>
      <c r="HO457" s="75"/>
      <c r="HP457" s="75"/>
      <c r="HQ457" s="75"/>
      <c r="HR457" s="75"/>
      <c r="HS457" s="75"/>
      <c r="HT457" s="75"/>
      <c r="HU457" s="75"/>
      <c r="HV457" s="75"/>
    </row>
    <row r="458" spans="1:230" s="76" customFormat="1" ht="12.75">
      <c r="A458" s="228"/>
      <c r="B458" s="89"/>
      <c r="C458" s="96"/>
      <c r="D458" s="97"/>
      <c r="E458" s="78"/>
      <c r="F458" s="229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  <c r="CB458" s="75"/>
      <c r="CC458" s="75"/>
      <c r="CD458" s="75"/>
      <c r="CE458" s="75"/>
      <c r="CF458" s="75"/>
      <c r="CG458" s="75"/>
      <c r="CH458" s="75"/>
      <c r="CI458" s="75"/>
      <c r="CJ458" s="75"/>
      <c r="CK458" s="75"/>
      <c r="CL458" s="75"/>
      <c r="CM458" s="75"/>
      <c r="CN458" s="75"/>
      <c r="CO458" s="75"/>
      <c r="CP458" s="75"/>
      <c r="CQ458" s="75"/>
      <c r="CR458" s="75"/>
      <c r="CS458" s="75"/>
      <c r="CT458" s="75"/>
      <c r="CU458" s="75"/>
      <c r="CV458" s="75"/>
      <c r="CW458" s="75"/>
      <c r="CX458" s="75"/>
      <c r="CY458" s="75"/>
      <c r="CZ458" s="75"/>
      <c r="DA458" s="75"/>
      <c r="DB458" s="75"/>
      <c r="DC458" s="75"/>
      <c r="DD458" s="75"/>
      <c r="DE458" s="75"/>
      <c r="DF458" s="75"/>
      <c r="DG458" s="75"/>
      <c r="DH458" s="75"/>
      <c r="DI458" s="75"/>
      <c r="DJ458" s="75"/>
      <c r="DK458" s="75"/>
      <c r="DL458" s="75"/>
      <c r="DM458" s="75"/>
      <c r="DN458" s="75"/>
      <c r="DO458" s="75"/>
      <c r="DP458" s="75"/>
      <c r="DQ458" s="75"/>
      <c r="DR458" s="75"/>
      <c r="DS458" s="75"/>
      <c r="DT458" s="75"/>
      <c r="DU458" s="75"/>
      <c r="DV458" s="75"/>
      <c r="DW458" s="75"/>
      <c r="DX458" s="75"/>
      <c r="DY458" s="75"/>
      <c r="DZ458" s="75"/>
      <c r="EA458" s="75"/>
      <c r="EB458" s="75"/>
      <c r="EC458" s="75"/>
      <c r="ED458" s="75"/>
      <c r="EE458" s="75"/>
      <c r="EF458" s="75"/>
      <c r="EG458" s="75"/>
      <c r="EH458" s="75"/>
      <c r="EI458" s="75"/>
      <c r="EJ458" s="75"/>
      <c r="EK458" s="75"/>
      <c r="EL458" s="75"/>
      <c r="EM458" s="75"/>
      <c r="EN458" s="75"/>
      <c r="EO458" s="75"/>
      <c r="EP458" s="75"/>
      <c r="EQ458" s="75"/>
      <c r="ER458" s="75"/>
      <c r="ES458" s="75"/>
      <c r="ET458" s="75"/>
      <c r="EU458" s="75"/>
      <c r="EV458" s="75"/>
      <c r="EW458" s="75"/>
      <c r="EX458" s="75"/>
      <c r="EY458" s="75"/>
      <c r="EZ458" s="75"/>
      <c r="FA458" s="75"/>
      <c r="FB458" s="75"/>
      <c r="FC458" s="75"/>
      <c r="FD458" s="75"/>
      <c r="FE458" s="75"/>
      <c r="FF458" s="75"/>
      <c r="FG458" s="75"/>
      <c r="FH458" s="75"/>
      <c r="FI458" s="75"/>
      <c r="FJ458" s="75"/>
      <c r="FK458" s="75"/>
      <c r="FL458" s="75"/>
      <c r="FM458" s="75"/>
      <c r="FN458" s="75"/>
      <c r="FO458" s="75"/>
      <c r="FP458" s="75"/>
      <c r="FQ458" s="75"/>
      <c r="FR458" s="75"/>
      <c r="FS458" s="75"/>
      <c r="FT458" s="75"/>
      <c r="FU458" s="75"/>
      <c r="FV458" s="75"/>
      <c r="FW458" s="75"/>
      <c r="FX458" s="75"/>
      <c r="FY458" s="75"/>
      <c r="FZ458" s="75"/>
      <c r="GA458" s="75"/>
      <c r="GB458" s="75"/>
      <c r="GC458" s="75"/>
      <c r="GD458" s="75"/>
      <c r="GE458" s="75"/>
      <c r="GF458" s="75"/>
      <c r="GG458" s="75"/>
      <c r="GH458" s="75"/>
      <c r="GI458" s="75"/>
      <c r="GJ458" s="75"/>
      <c r="GK458" s="75"/>
      <c r="GL458" s="75"/>
      <c r="GM458" s="75"/>
      <c r="GN458" s="75"/>
      <c r="GO458" s="75"/>
      <c r="GP458" s="75"/>
      <c r="GQ458" s="75"/>
      <c r="GR458" s="75"/>
      <c r="GS458" s="75"/>
      <c r="GT458" s="75"/>
      <c r="GU458" s="75"/>
      <c r="GV458" s="75"/>
      <c r="GW458" s="75"/>
      <c r="GX458" s="75"/>
      <c r="GY458" s="75"/>
      <c r="GZ458" s="75"/>
      <c r="HA458" s="75"/>
      <c r="HB458" s="75"/>
      <c r="HC458" s="75"/>
      <c r="HD458" s="75"/>
      <c r="HE458" s="75"/>
      <c r="HF458" s="75"/>
      <c r="HG458" s="75"/>
      <c r="HH458" s="75"/>
      <c r="HI458" s="75"/>
      <c r="HJ458" s="75"/>
      <c r="HK458" s="75"/>
      <c r="HL458" s="75"/>
      <c r="HM458" s="75"/>
      <c r="HN458" s="75"/>
      <c r="HO458" s="75"/>
      <c r="HP458" s="75"/>
      <c r="HQ458" s="75"/>
      <c r="HR458" s="75"/>
      <c r="HS458" s="75"/>
      <c r="HT458" s="75"/>
      <c r="HU458" s="75"/>
      <c r="HV458" s="75"/>
    </row>
    <row r="459" spans="1:230" s="76" customFormat="1" ht="12.75">
      <c r="A459" s="228"/>
      <c r="B459" s="89"/>
      <c r="C459" s="88" t="s">
        <v>414</v>
      </c>
      <c r="D459" s="94"/>
      <c r="E459" s="78"/>
      <c r="F459" s="140" t="e">
        <f>SUM(F454:F457)</f>
        <v>#VALUE!</v>
      </c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  <c r="CB459" s="75"/>
      <c r="CC459" s="75"/>
      <c r="CD459" s="75"/>
      <c r="CE459" s="75"/>
      <c r="CF459" s="75"/>
      <c r="CG459" s="75"/>
      <c r="CH459" s="75"/>
      <c r="CI459" s="75"/>
      <c r="CJ459" s="75"/>
      <c r="CK459" s="75"/>
      <c r="CL459" s="75"/>
      <c r="CM459" s="75"/>
      <c r="CN459" s="75"/>
      <c r="CO459" s="75"/>
      <c r="CP459" s="75"/>
      <c r="CQ459" s="75"/>
      <c r="CR459" s="75"/>
      <c r="CS459" s="75"/>
      <c r="CT459" s="75"/>
      <c r="CU459" s="75"/>
      <c r="CV459" s="75"/>
      <c r="CW459" s="75"/>
      <c r="CX459" s="75"/>
      <c r="CY459" s="75"/>
      <c r="CZ459" s="75"/>
      <c r="DA459" s="75"/>
      <c r="DB459" s="75"/>
      <c r="DC459" s="75"/>
      <c r="DD459" s="75"/>
      <c r="DE459" s="75"/>
      <c r="DF459" s="75"/>
      <c r="DG459" s="75"/>
      <c r="DH459" s="75"/>
      <c r="DI459" s="75"/>
      <c r="DJ459" s="75"/>
      <c r="DK459" s="75"/>
      <c r="DL459" s="75"/>
      <c r="DM459" s="75"/>
      <c r="DN459" s="75"/>
      <c r="DO459" s="75"/>
      <c r="DP459" s="75"/>
      <c r="DQ459" s="75"/>
      <c r="DR459" s="75"/>
      <c r="DS459" s="75"/>
      <c r="DT459" s="75"/>
      <c r="DU459" s="75"/>
      <c r="DV459" s="75"/>
      <c r="DW459" s="75"/>
      <c r="DX459" s="75"/>
      <c r="DY459" s="75"/>
      <c r="DZ459" s="75"/>
      <c r="EA459" s="75"/>
      <c r="EB459" s="75"/>
      <c r="EC459" s="75"/>
      <c r="ED459" s="75"/>
      <c r="EE459" s="75"/>
      <c r="EF459" s="75"/>
      <c r="EG459" s="75"/>
      <c r="EH459" s="75"/>
      <c r="EI459" s="75"/>
      <c r="EJ459" s="75"/>
      <c r="EK459" s="75"/>
      <c r="EL459" s="75"/>
      <c r="EM459" s="75"/>
      <c r="EN459" s="75"/>
      <c r="EO459" s="75"/>
      <c r="EP459" s="75"/>
      <c r="EQ459" s="75"/>
      <c r="ER459" s="75"/>
      <c r="ES459" s="75"/>
      <c r="ET459" s="75"/>
      <c r="EU459" s="75"/>
      <c r="EV459" s="75"/>
      <c r="EW459" s="75"/>
      <c r="EX459" s="75"/>
      <c r="EY459" s="75"/>
      <c r="EZ459" s="75"/>
      <c r="FA459" s="75"/>
      <c r="FB459" s="75"/>
      <c r="FC459" s="75"/>
      <c r="FD459" s="75"/>
      <c r="FE459" s="75"/>
      <c r="FF459" s="75"/>
      <c r="FG459" s="75"/>
      <c r="FH459" s="75"/>
      <c r="FI459" s="75"/>
      <c r="FJ459" s="75"/>
      <c r="FK459" s="75"/>
      <c r="FL459" s="75"/>
      <c r="FM459" s="75"/>
      <c r="FN459" s="75"/>
      <c r="FO459" s="75"/>
      <c r="FP459" s="75"/>
      <c r="FQ459" s="75"/>
      <c r="FR459" s="75"/>
      <c r="FS459" s="75"/>
      <c r="FT459" s="75"/>
      <c r="FU459" s="75"/>
      <c r="FV459" s="75"/>
      <c r="FW459" s="75"/>
      <c r="FX459" s="75"/>
      <c r="FY459" s="75"/>
      <c r="FZ459" s="75"/>
      <c r="GA459" s="75"/>
      <c r="GB459" s="75"/>
      <c r="GC459" s="75"/>
      <c r="GD459" s="75"/>
      <c r="GE459" s="75"/>
      <c r="GF459" s="75"/>
      <c r="GG459" s="75"/>
      <c r="GH459" s="75"/>
      <c r="GI459" s="75"/>
      <c r="GJ459" s="75"/>
      <c r="GK459" s="75"/>
      <c r="GL459" s="75"/>
      <c r="GM459" s="75"/>
      <c r="GN459" s="75"/>
      <c r="GO459" s="75"/>
      <c r="GP459" s="75"/>
      <c r="GQ459" s="75"/>
      <c r="GR459" s="75"/>
      <c r="GS459" s="75"/>
      <c r="GT459" s="75"/>
      <c r="GU459" s="75"/>
      <c r="GV459" s="75"/>
      <c r="GW459" s="75"/>
      <c r="GX459" s="75"/>
      <c r="GY459" s="75"/>
      <c r="GZ459" s="75"/>
      <c r="HA459" s="75"/>
      <c r="HB459" s="75"/>
      <c r="HC459" s="75"/>
      <c r="HD459" s="75"/>
      <c r="HE459" s="75"/>
      <c r="HF459" s="75"/>
      <c r="HG459" s="75"/>
      <c r="HH459" s="75"/>
      <c r="HI459" s="75"/>
      <c r="HJ459" s="75"/>
      <c r="HK459" s="75"/>
      <c r="HL459" s="75"/>
      <c r="HM459" s="75"/>
      <c r="HN459" s="75"/>
      <c r="HO459" s="75"/>
      <c r="HP459" s="75"/>
      <c r="HQ459" s="75"/>
      <c r="HR459" s="75"/>
      <c r="HS459" s="75"/>
      <c r="HT459" s="75"/>
      <c r="HU459" s="75"/>
      <c r="HV459" s="75"/>
    </row>
    <row r="460" spans="1:230" s="76" customFormat="1" ht="12.75">
      <c r="A460" s="228"/>
      <c r="B460" s="89"/>
      <c r="C460" s="88"/>
      <c r="D460" s="94"/>
      <c r="E460" s="78"/>
      <c r="F460" s="229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  <c r="CB460" s="75"/>
      <c r="CC460" s="75"/>
      <c r="CD460" s="75"/>
      <c r="CE460" s="75"/>
      <c r="CF460" s="75"/>
      <c r="CG460" s="75"/>
      <c r="CH460" s="75"/>
      <c r="CI460" s="75"/>
      <c r="CJ460" s="75"/>
      <c r="CK460" s="75"/>
      <c r="CL460" s="75"/>
      <c r="CM460" s="75"/>
      <c r="CN460" s="75"/>
      <c r="CO460" s="75"/>
      <c r="CP460" s="75"/>
      <c r="CQ460" s="75"/>
      <c r="CR460" s="75"/>
      <c r="CS460" s="75"/>
      <c r="CT460" s="75"/>
      <c r="CU460" s="75"/>
      <c r="CV460" s="75"/>
      <c r="CW460" s="75"/>
      <c r="CX460" s="75"/>
      <c r="CY460" s="75"/>
      <c r="CZ460" s="75"/>
      <c r="DA460" s="75"/>
      <c r="DB460" s="75"/>
      <c r="DC460" s="75"/>
      <c r="DD460" s="75"/>
      <c r="DE460" s="75"/>
      <c r="DF460" s="75"/>
      <c r="DG460" s="75"/>
      <c r="DH460" s="75"/>
      <c r="DI460" s="75"/>
      <c r="DJ460" s="75"/>
      <c r="DK460" s="75"/>
      <c r="DL460" s="75"/>
      <c r="DM460" s="75"/>
      <c r="DN460" s="75"/>
      <c r="DO460" s="75"/>
      <c r="DP460" s="75"/>
      <c r="DQ460" s="75"/>
      <c r="DR460" s="75"/>
      <c r="DS460" s="75"/>
      <c r="DT460" s="75"/>
      <c r="DU460" s="75"/>
      <c r="DV460" s="75"/>
      <c r="DW460" s="75"/>
      <c r="DX460" s="75"/>
      <c r="DY460" s="75"/>
      <c r="DZ460" s="75"/>
      <c r="EA460" s="75"/>
      <c r="EB460" s="75"/>
      <c r="EC460" s="75"/>
      <c r="ED460" s="75"/>
      <c r="EE460" s="75"/>
      <c r="EF460" s="75"/>
      <c r="EG460" s="75"/>
      <c r="EH460" s="75"/>
      <c r="EI460" s="75"/>
      <c r="EJ460" s="75"/>
      <c r="EK460" s="75"/>
      <c r="EL460" s="75"/>
      <c r="EM460" s="75"/>
      <c r="EN460" s="75"/>
      <c r="EO460" s="75"/>
      <c r="EP460" s="75"/>
      <c r="EQ460" s="75"/>
      <c r="ER460" s="75"/>
      <c r="ES460" s="75"/>
      <c r="ET460" s="75"/>
      <c r="EU460" s="75"/>
      <c r="EV460" s="75"/>
      <c r="EW460" s="75"/>
      <c r="EX460" s="75"/>
      <c r="EY460" s="75"/>
      <c r="EZ460" s="75"/>
      <c r="FA460" s="75"/>
      <c r="FB460" s="75"/>
      <c r="FC460" s="75"/>
      <c r="FD460" s="75"/>
      <c r="FE460" s="75"/>
      <c r="FF460" s="75"/>
      <c r="FG460" s="75"/>
      <c r="FH460" s="75"/>
      <c r="FI460" s="75"/>
      <c r="FJ460" s="75"/>
      <c r="FK460" s="75"/>
      <c r="FL460" s="75"/>
      <c r="FM460" s="75"/>
      <c r="FN460" s="75"/>
      <c r="FO460" s="75"/>
      <c r="FP460" s="75"/>
      <c r="FQ460" s="75"/>
      <c r="FR460" s="75"/>
      <c r="FS460" s="75"/>
      <c r="FT460" s="75"/>
      <c r="FU460" s="75"/>
      <c r="FV460" s="75"/>
      <c r="FW460" s="75"/>
      <c r="FX460" s="75"/>
      <c r="FY460" s="75"/>
      <c r="FZ460" s="75"/>
      <c r="GA460" s="75"/>
      <c r="GB460" s="75"/>
      <c r="GC460" s="75"/>
      <c r="GD460" s="75"/>
      <c r="GE460" s="75"/>
      <c r="GF460" s="75"/>
      <c r="GG460" s="75"/>
      <c r="GH460" s="75"/>
      <c r="GI460" s="75"/>
      <c r="GJ460" s="75"/>
      <c r="GK460" s="75"/>
      <c r="GL460" s="75"/>
      <c r="GM460" s="75"/>
      <c r="GN460" s="75"/>
      <c r="GO460" s="75"/>
      <c r="GP460" s="75"/>
      <c r="GQ460" s="75"/>
      <c r="GR460" s="75"/>
      <c r="GS460" s="75"/>
      <c r="GT460" s="75"/>
      <c r="GU460" s="75"/>
      <c r="GV460" s="75"/>
      <c r="GW460" s="75"/>
      <c r="GX460" s="75"/>
      <c r="GY460" s="75"/>
      <c r="GZ460" s="75"/>
      <c r="HA460" s="75"/>
      <c r="HB460" s="75"/>
      <c r="HC460" s="75"/>
      <c r="HD460" s="75"/>
      <c r="HE460" s="75"/>
      <c r="HF460" s="75"/>
      <c r="HG460" s="75"/>
      <c r="HH460" s="75"/>
      <c r="HI460" s="75"/>
      <c r="HJ460" s="75"/>
      <c r="HK460" s="75"/>
      <c r="HL460" s="75"/>
      <c r="HM460" s="75"/>
      <c r="HN460" s="75"/>
      <c r="HO460" s="75"/>
      <c r="HP460" s="75"/>
      <c r="HQ460" s="75"/>
      <c r="HR460" s="75"/>
      <c r="HS460" s="75"/>
      <c r="HT460" s="75"/>
      <c r="HU460" s="75"/>
      <c r="HV460" s="75"/>
    </row>
    <row r="461" spans="1:230" s="76" customFormat="1" ht="12.75">
      <c r="A461" s="228"/>
      <c r="B461" s="88" t="s">
        <v>17</v>
      </c>
      <c r="C461" s="88" t="s">
        <v>415</v>
      </c>
      <c r="D461" s="97"/>
      <c r="E461" s="78" t="s">
        <v>470</v>
      </c>
      <c r="F461" s="67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  <c r="CB461" s="75"/>
      <c r="CC461" s="75"/>
      <c r="CD461" s="75"/>
      <c r="CE461" s="75"/>
      <c r="CF461" s="75"/>
      <c r="CG461" s="75"/>
      <c r="CH461" s="75"/>
      <c r="CI461" s="75"/>
      <c r="CJ461" s="75"/>
      <c r="CK461" s="75"/>
      <c r="CL461" s="75"/>
      <c r="CM461" s="75"/>
      <c r="CN461" s="75"/>
      <c r="CO461" s="75"/>
      <c r="CP461" s="75"/>
      <c r="CQ461" s="75"/>
      <c r="CR461" s="75"/>
      <c r="CS461" s="75"/>
      <c r="CT461" s="75"/>
      <c r="CU461" s="75"/>
      <c r="CV461" s="75"/>
      <c r="CW461" s="75"/>
      <c r="CX461" s="75"/>
      <c r="CY461" s="75"/>
      <c r="CZ461" s="75"/>
      <c r="DA461" s="75"/>
      <c r="DB461" s="75"/>
      <c r="DC461" s="75"/>
      <c r="DD461" s="75"/>
      <c r="DE461" s="75"/>
      <c r="DF461" s="75"/>
      <c r="DG461" s="75"/>
      <c r="DH461" s="75"/>
      <c r="DI461" s="75"/>
      <c r="DJ461" s="75"/>
      <c r="DK461" s="75"/>
      <c r="DL461" s="75"/>
      <c r="DM461" s="75"/>
      <c r="DN461" s="75"/>
      <c r="DO461" s="75"/>
      <c r="DP461" s="75"/>
      <c r="DQ461" s="75"/>
      <c r="DR461" s="75"/>
      <c r="DS461" s="75"/>
      <c r="DT461" s="75"/>
      <c r="DU461" s="75"/>
      <c r="DV461" s="75"/>
      <c r="DW461" s="75"/>
      <c r="DX461" s="75"/>
      <c r="DY461" s="75"/>
      <c r="DZ461" s="75"/>
      <c r="EA461" s="75"/>
      <c r="EB461" s="75"/>
      <c r="EC461" s="75"/>
      <c r="ED461" s="75"/>
      <c r="EE461" s="75"/>
      <c r="EF461" s="75"/>
      <c r="EG461" s="75"/>
      <c r="EH461" s="75"/>
      <c r="EI461" s="75"/>
      <c r="EJ461" s="75"/>
      <c r="EK461" s="75"/>
      <c r="EL461" s="75"/>
      <c r="EM461" s="75"/>
      <c r="EN461" s="75"/>
      <c r="EO461" s="75"/>
      <c r="EP461" s="75"/>
      <c r="EQ461" s="75"/>
      <c r="ER461" s="75"/>
      <c r="ES461" s="75"/>
      <c r="ET461" s="75"/>
      <c r="EU461" s="75"/>
      <c r="EV461" s="75"/>
      <c r="EW461" s="75"/>
      <c r="EX461" s="75"/>
      <c r="EY461" s="75"/>
      <c r="EZ461" s="75"/>
      <c r="FA461" s="75"/>
      <c r="FB461" s="75"/>
      <c r="FC461" s="75"/>
      <c r="FD461" s="75"/>
      <c r="FE461" s="75"/>
      <c r="FF461" s="75"/>
      <c r="FG461" s="75"/>
      <c r="FH461" s="75"/>
      <c r="FI461" s="75"/>
      <c r="FJ461" s="75"/>
      <c r="FK461" s="75"/>
      <c r="FL461" s="75"/>
      <c r="FM461" s="75"/>
      <c r="FN461" s="75"/>
      <c r="FO461" s="75"/>
      <c r="FP461" s="75"/>
      <c r="FQ461" s="75"/>
      <c r="FR461" s="75"/>
      <c r="FS461" s="75"/>
      <c r="FT461" s="75"/>
      <c r="FU461" s="75"/>
      <c r="FV461" s="75"/>
      <c r="FW461" s="75"/>
      <c r="FX461" s="75"/>
      <c r="FY461" s="75"/>
      <c r="FZ461" s="75"/>
      <c r="GA461" s="75"/>
      <c r="GB461" s="75"/>
      <c r="GC461" s="75"/>
      <c r="GD461" s="75"/>
      <c r="GE461" s="75"/>
      <c r="GF461" s="75"/>
      <c r="GG461" s="75"/>
      <c r="GH461" s="75"/>
      <c r="GI461" s="75"/>
      <c r="GJ461" s="75"/>
      <c r="GK461" s="75"/>
      <c r="GL461" s="75"/>
      <c r="GM461" s="75"/>
      <c r="GN461" s="75"/>
      <c r="GO461" s="75"/>
      <c r="GP461" s="75"/>
      <c r="GQ461" s="75"/>
      <c r="GR461" s="75"/>
      <c r="GS461" s="75"/>
      <c r="GT461" s="75"/>
      <c r="GU461" s="75"/>
      <c r="GV461" s="75"/>
      <c r="GW461" s="75"/>
      <c r="GX461" s="75"/>
      <c r="GY461" s="75"/>
      <c r="GZ461" s="75"/>
      <c r="HA461" s="75"/>
      <c r="HB461" s="75"/>
      <c r="HC461" s="75"/>
      <c r="HD461" s="75"/>
      <c r="HE461" s="75"/>
      <c r="HF461" s="75"/>
      <c r="HG461" s="75"/>
      <c r="HH461" s="75"/>
      <c r="HI461" s="75"/>
      <c r="HJ461" s="75"/>
      <c r="HK461" s="75"/>
      <c r="HL461" s="75"/>
      <c r="HM461" s="75"/>
      <c r="HN461" s="75"/>
      <c r="HO461" s="75"/>
      <c r="HP461" s="75"/>
      <c r="HQ461" s="75"/>
      <c r="HR461" s="75"/>
      <c r="HS461" s="75"/>
      <c r="HT461" s="75"/>
      <c r="HU461" s="75"/>
      <c r="HV461" s="75"/>
    </row>
    <row r="462" spans="1:230" s="76" customFormat="1" ht="12.75">
      <c r="A462" s="228"/>
      <c r="B462" s="89"/>
      <c r="C462" s="154" t="s">
        <v>391</v>
      </c>
      <c r="D462" s="155"/>
      <c r="E462" s="156"/>
      <c r="F462" s="229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  <c r="CB462" s="75"/>
      <c r="CC462" s="75"/>
      <c r="CD462" s="75"/>
      <c r="CE462" s="75"/>
      <c r="CF462" s="75"/>
      <c r="CG462" s="75"/>
      <c r="CH462" s="75"/>
      <c r="CI462" s="75"/>
      <c r="CJ462" s="75"/>
      <c r="CK462" s="75"/>
      <c r="CL462" s="75"/>
      <c r="CM462" s="75"/>
      <c r="CN462" s="75"/>
      <c r="CO462" s="75"/>
      <c r="CP462" s="75"/>
      <c r="CQ462" s="75"/>
      <c r="CR462" s="75"/>
      <c r="CS462" s="75"/>
      <c r="CT462" s="75"/>
      <c r="CU462" s="75"/>
      <c r="CV462" s="75"/>
      <c r="CW462" s="75"/>
      <c r="CX462" s="75"/>
      <c r="CY462" s="75"/>
      <c r="CZ462" s="75"/>
      <c r="DA462" s="75"/>
      <c r="DB462" s="75"/>
      <c r="DC462" s="75"/>
      <c r="DD462" s="75"/>
      <c r="DE462" s="75"/>
      <c r="DF462" s="75"/>
      <c r="DG462" s="75"/>
      <c r="DH462" s="75"/>
      <c r="DI462" s="75"/>
      <c r="DJ462" s="75"/>
      <c r="DK462" s="75"/>
      <c r="DL462" s="75"/>
      <c r="DM462" s="75"/>
      <c r="DN462" s="75"/>
      <c r="DO462" s="75"/>
      <c r="DP462" s="75"/>
      <c r="DQ462" s="75"/>
      <c r="DR462" s="75"/>
      <c r="DS462" s="75"/>
      <c r="DT462" s="75"/>
      <c r="DU462" s="75"/>
      <c r="DV462" s="75"/>
      <c r="DW462" s="75"/>
      <c r="DX462" s="75"/>
      <c r="DY462" s="75"/>
      <c r="DZ462" s="75"/>
      <c r="EA462" s="75"/>
      <c r="EB462" s="75"/>
      <c r="EC462" s="75"/>
      <c r="ED462" s="75"/>
      <c r="EE462" s="75"/>
      <c r="EF462" s="75"/>
      <c r="EG462" s="75"/>
      <c r="EH462" s="75"/>
      <c r="EI462" s="75"/>
      <c r="EJ462" s="75"/>
      <c r="EK462" s="75"/>
      <c r="EL462" s="75"/>
      <c r="EM462" s="75"/>
      <c r="EN462" s="75"/>
      <c r="EO462" s="75"/>
      <c r="EP462" s="75"/>
      <c r="EQ462" s="75"/>
      <c r="ER462" s="75"/>
      <c r="ES462" s="75"/>
      <c r="ET462" s="75"/>
      <c r="EU462" s="75"/>
      <c r="EV462" s="75"/>
      <c r="EW462" s="75"/>
      <c r="EX462" s="75"/>
      <c r="EY462" s="75"/>
      <c r="EZ462" s="75"/>
      <c r="FA462" s="75"/>
      <c r="FB462" s="75"/>
      <c r="FC462" s="75"/>
      <c r="FD462" s="75"/>
      <c r="FE462" s="75"/>
      <c r="FF462" s="75"/>
      <c r="FG462" s="75"/>
      <c r="FH462" s="75"/>
      <c r="FI462" s="75"/>
      <c r="FJ462" s="75"/>
      <c r="FK462" s="75"/>
      <c r="FL462" s="75"/>
      <c r="FM462" s="75"/>
      <c r="FN462" s="75"/>
      <c r="FO462" s="75"/>
      <c r="FP462" s="75"/>
      <c r="FQ462" s="75"/>
      <c r="FR462" s="75"/>
      <c r="FS462" s="75"/>
      <c r="FT462" s="75"/>
      <c r="FU462" s="75"/>
      <c r="FV462" s="75"/>
      <c r="FW462" s="75"/>
      <c r="FX462" s="75"/>
      <c r="FY462" s="75"/>
      <c r="FZ462" s="75"/>
      <c r="GA462" s="75"/>
      <c r="GB462" s="75"/>
      <c r="GC462" s="75"/>
      <c r="GD462" s="75"/>
      <c r="GE462" s="75"/>
      <c r="GF462" s="75"/>
      <c r="GG462" s="75"/>
      <c r="GH462" s="75"/>
      <c r="GI462" s="75"/>
      <c r="GJ462" s="75"/>
      <c r="GK462" s="75"/>
      <c r="GL462" s="75"/>
      <c r="GM462" s="75"/>
      <c r="GN462" s="75"/>
      <c r="GO462" s="75"/>
      <c r="GP462" s="75"/>
      <c r="GQ462" s="75"/>
      <c r="GR462" s="75"/>
      <c r="GS462" s="75"/>
      <c r="GT462" s="75"/>
      <c r="GU462" s="75"/>
      <c r="GV462" s="75"/>
      <c r="GW462" s="75"/>
      <c r="GX462" s="75"/>
      <c r="GY462" s="75"/>
      <c r="GZ462" s="75"/>
      <c r="HA462" s="75"/>
      <c r="HB462" s="75"/>
      <c r="HC462" s="75"/>
      <c r="HD462" s="75"/>
      <c r="HE462" s="75"/>
      <c r="HF462" s="75"/>
      <c r="HG462" s="75"/>
      <c r="HH462" s="75"/>
      <c r="HI462" s="75"/>
      <c r="HJ462" s="75"/>
      <c r="HK462" s="75"/>
      <c r="HL462" s="75"/>
      <c r="HM462" s="75"/>
      <c r="HN462" s="75"/>
      <c r="HO462" s="75"/>
      <c r="HP462" s="75"/>
      <c r="HQ462" s="75"/>
      <c r="HR462" s="75"/>
      <c r="HS462" s="75"/>
      <c r="HT462" s="75"/>
      <c r="HU462" s="75"/>
      <c r="HV462" s="75"/>
    </row>
    <row r="463" spans="1:230" s="76" customFormat="1" ht="16.5" customHeight="1">
      <c r="A463" s="228"/>
      <c r="B463" s="89"/>
      <c r="C463" s="282" t="s">
        <v>401</v>
      </c>
      <c r="D463" s="280"/>
      <c r="E463" s="281"/>
      <c r="F463" s="229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  <c r="CC463" s="75"/>
      <c r="CD463" s="75"/>
      <c r="CE463" s="75"/>
      <c r="CF463" s="75"/>
      <c r="CG463" s="75"/>
      <c r="CH463" s="75"/>
      <c r="CI463" s="75"/>
      <c r="CJ463" s="75"/>
      <c r="CK463" s="75"/>
      <c r="CL463" s="75"/>
      <c r="CM463" s="75"/>
      <c r="CN463" s="75"/>
      <c r="CO463" s="75"/>
      <c r="CP463" s="75"/>
      <c r="CQ463" s="75"/>
      <c r="CR463" s="75"/>
      <c r="CS463" s="75"/>
      <c r="CT463" s="75"/>
      <c r="CU463" s="75"/>
      <c r="CV463" s="75"/>
      <c r="CW463" s="75"/>
      <c r="CX463" s="75"/>
      <c r="CY463" s="75"/>
      <c r="CZ463" s="75"/>
      <c r="DA463" s="75"/>
      <c r="DB463" s="75"/>
      <c r="DC463" s="75"/>
      <c r="DD463" s="75"/>
      <c r="DE463" s="75"/>
      <c r="DF463" s="75"/>
      <c r="DG463" s="75"/>
      <c r="DH463" s="75"/>
      <c r="DI463" s="75"/>
      <c r="DJ463" s="75"/>
      <c r="DK463" s="75"/>
      <c r="DL463" s="75"/>
      <c r="DM463" s="75"/>
      <c r="DN463" s="75"/>
      <c r="DO463" s="75"/>
      <c r="DP463" s="75"/>
      <c r="DQ463" s="75"/>
      <c r="DR463" s="75"/>
      <c r="DS463" s="75"/>
      <c r="DT463" s="75"/>
      <c r="DU463" s="75"/>
      <c r="DV463" s="75"/>
      <c r="DW463" s="75"/>
      <c r="DX463" s="75"/>
      <c r="DY463" s="75"/>
      <c r="DZ463" s="75"/>
      <c r="EA463" s="75"/>
      <c r="EB463" s="75"/>
      <c r="EC463" s="75"/>
      <c r="ED463" s="75"/>
      <c r="EE463" s="75"/>
      <c r="EF463" s="75"/>
      <c r="EG463" s="75"/>
      <c r="EH463" s="75"/>
      <c r="EI463" s="75"/>
      <c r="EJ463" s="75"/>
      <c r="EK463" s="75"/>
      <c r="EL463" s="75"/>
      <c r="EM463" s="75"/>
      <c r="EN463" s="75"/>
      <c r="EO463" s="75"/>
      <c r="EP463" s="75"/>
      <c r="EQ463" s="75"/>
      <c r="ER463" s="75"/>
      <c r="ES463" s="75"/>
      <c r="ET463" s="75"/>
      <c r="EU463" s="75"/>
      <c r="EV463" s="75"/>
      <c r="EW463" s="75"/>
      <c r="EX463" s="75"/>
      <c r="EY463" s="75"/>
      <c r="EZ463" s="75"/>
      <c r="FA463" s="75"/>
      <c r="FB463" s="75"/>
      <c r="FC463" s="75"/>
      <c r="FD463" s="75"/>
      <c r="FE463" s="75"/>
      <c r="FF463" s="75"/>
      <c r="FG463" s="75"/>
      <c r="FH463" s="75"/>
      <c r="FI463" s="75"/>
      <c r="FJ463" s="75"/>
      <c r="FK463" s="75"/>
      <c r="FL463" s="75"/>
      <c r="FM463" s="75"/>
      <c r="FN463" s="75"/>
      <c r="FO463" s="75"/>
      <c r="FP463" s="75"/>
      <c r="FQ463" s="75"/>
      <c r="FR463" s="75"/>
      <c r="FS463" s="75"/>
      <c r="FT463" s="75"/>
      <c r="FU463" s="75"/>
      <c r="FV463" s="75"/>
      <c r="FW463" s="75"/>
      <c r="FX463" s="75"/>
      <c r="FY463" s="75"/>
      <c r="FZ463" s="75"/>
      <c r="GA463" s="75"/>
      <c r="GB463" s="75"/>
      <c r="GC463" s="75"/>
      <c r="GD463" s="75"/>
      <c r="GE463" s="75"/>
      <c r="GF463" s="75"/>
      <c r="GG463" s="75"/>
      <c r="GH463" s="75"/>
      <c r="GI463" s="75"/>
      <c r="GJ463" s="75"/>
      <c r="GK463" s="75"/>
      <c r="GL463" s="75"/>
      <c r="GM463" s="75"/>
      <c r="GN463" s="75"/>
      <c r="GO463" s="75"/>
      <c r="GP463" s="75"/>
      <c r="GQ463" s="75"/>
      <c r="GR463" s="75"/>
      <c r="GS463" s="75"/>
      <c r="GT463" s="75"/>
      <c r="GU463" s="75"/>
      <c r="GV463" s="75"/>
      <c r="GW463" s="75"/>
      <c r="GX463" s="75"/>
      <c r="GY463" s="75"/>
      <c r="GZ463" s="75"/>
      <c r="HA463" s="75"/>
      <c r="HB463" s="75"/>
      <c r="HC463" s="75"/>
      <c r="HD463" s="75"/>
      <c r="HE463" s="75"/>
      <c r="HF463" s="75"/>
      <c r="HG463" s="75"/>
      <c r="HH463" s="75"/>
      <c r="HI463" s="75"/>
      <c r="HJ463" s="75"/>
      <c r="HK463" s="75"/>
      <c r="HL463" s="75"/>
      <c r="HM463" s="75"/>
      <c r="HN463" s="75"/>
      <c r="HO463" s="75"/>
      <c r="HP463" s="75"/>
      <c r="HQ463" s="75"/>
      <c r="HR463" s="75"/>
      <c r="HS463" s="75"/>
      <c r="HT463" s="75"/>
      <c r="HU463" s="75"/>
      <c r="HV463" s="75"/>
    </row>
    <row r="464" spans="1:230" s="76" customFormat="1" ht="23.25" customHeight="1">
      <c r="A464" s="231"/>
      <c r="B464" s="88" t="s">
        <v>18</v>
      </c>
      <c r="C464" s="88" t="s">
        <v>416</v>
      </c>
      <c r="D464" s="103"/>
      <c r="E464" s="80"/>
      <c r="F464" s="140" t="e">
        <f>+F461+F459+F451+F445</f>
        <v>#VALUE!</v>
      </c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75"/>
      <c r="CC464" s="75"/>
      <c r="CD464" s="75"/>
      <c r="CE464" s="75"/>
      <c r="CF464" s="75"/>
      <c r="CG464" s="75"/>
      <c r="CH464" s="75"/>
      <c r="CI464" s="75"/>
      <c r="CJ464" s="75"/>
      <c r="CK464" s="75"/>
      <c r="CL464" s="75"/>
      <c r="CM464" s="75"/>
      <c r="CN464" s="75"/>
      <c r="CO464" s="75"/>
      <c r="CP464" s="75"/>
      <c r="CQ464" s="75"/>
      <c r="CR464" s="75"/>
      <c r="CS464" s="75"/>
      <c r="CT464" s="75"/>
      <c r="CU464" s="75"/>
      <c r="CV464" s="75"/>
      <c r="CW464" s="75"/>
      <c r="CX464" s="75"/>
      <c r="CY464" s="75"/>
      <c r="CZ464" s="75"/>
      <c r="DA464" s="75"/>
      <c r="DB464" s="75"/>
      <c r="DC464" s="75"/>
      <c r="DD464" s="75"/>
      <c r="DE464" s="75"/>
      <c r="DF464" s="75"/>
      <c r="DG464" s="75"/>
      <c r="DH464" s="75"/>
      <c r="DI464" s="75"/>
      <c r="DJ464" s="75"/>
      <c r="DK464" s="75"/>
      <c r="DL464" s="75"/>
      <c r="DM464" s="75"/>
      <c r="DN464" s="75"/>
      <c r="DO464" s="75"/>
      <c r="DP464" s="75"/>
      <c r="DQ464" s="75"/>
      <c r="DR464" s="75"/>
      <c r="DS464" s="75"/>
      <c r="DT464" s="75"/>
      <c r="DU464" s="75"/>
      <c r="DV464" s="75"/>
      <c r="DW464" s="75"/>
      <c r="DX464" s="75"/>
      <c r="DY464" s="75"/>
      <c r="DZ464" s="75"/>
      <c r="EA464" s="75"/>
      <c r="EB464" s="75"/>
      <c r="EC464" s="75"/>
      <c r="ED464" s="75"/>
      <c r="EE464" s="75"/>
      <c r="EF464" s="75"/>
      <c r="EG464" s="75"/>
      <c r="EH464" s="75"/>
      <c r="EI464" s="75"/>
      <c r="EJ464" s="75"/>
      <c r="EK464" s="75"/>
      <c r="EL464" s="75"/>
      <c r="EM464" s="75"/>
      <c r="EN464" s="75"/>
      <c r="EO464" s="75"/>
      <c r="EP464" s="75"/>
      <c r="EQ464" s="75"/>
      <c r="ER464" s="75"/>
      <c r="ES464" s="75"/>
      <c r="ET464" s="75"/>
      <c r="EU464" s="75"/>
      <c r="EV464" s="75"/>
      <c r="EW464" s="75"/>
      <c r="EX464" s="75"/>
      <c r="EY464" s="75"/>
      <c r="EZ464" s="75"/>
      <c r="FA464" s="75"/>
      <c r="FB464" s="75"/>
      <c r="FC464" s="75"/>
      <c r="FD464" s="75"/>
      <c r="FE464" s="75"/>
      <c r="FF464" s="75"/>
      <c r="FG464" s="75"/>
      <c r="FH464" s="75"/>
      <c r="FI464" s="75"/>
      <c r="FJ464" s="75"/>
      <c r="FK464" s="75"/>
      <c r="FL464" s="75"/>
      <c r="FM464" s="75"/>
      <c r="FN464" s="75"/>
      <c r="FO464" s="75"/>
      <c r="FP464" s="75"/>
      <c r="FQ464" s="75"/>
      <c r="FR464" s="75"/>
      <c r="FS464" s="75"/>
      <c r="FT464" s="75"/>
      <c r="FU464" s="75"/>
      <c r="FV464" s="75"/>
      <c r="FW464" s="75"/>
      <c r="FX464" s="75"/>
      <c r="FY464" s="75"/>
      <c r="FZ464" s="75"/>
      <c r="GA464" s="75"/>
      <c r="GB464" s="75"/>
      <c r="GC464" s="75"/>
      <c r="GD464" s="75"/>
      <c r="GE464" s="75"/>
      <c r="GF464" s="75"/>
      <c r="GG464" s="75"/>
      <c r="GH464" s="75"/>
      <c r="GI464" s="75"/>
      <c r="GJ464" s="75"/>
      <c r="GK464" s="75"/>
      <c r="GL464" s="75"/>
      <c r="GM464" s="75"/>
      <c r="GN464" s="75"/>
      <c r="GO464" s="75"/>
      <c r="GP464" s="75"/>
      <c r="GQ464" s="75"/>
      <c r="GR464" s="75"/>
      <c r="GS464" s="75"/>
      <c r="GT464" s="75"/>
      <c r="GU464" s="75"/>
      <c r="GV464" s="75"/>
      <c r="GW464" s="75"/>
      <c r="GX464" s="75"/>
      <c r="GY464" s="75"/>
      <c r="GZ464" s="75"/>
      <c r="HA464" s="75"/>
      <c r="HB464" s="75"/>
      <c r="HC464" s="75"/>
      <c r="HD464" s="75"/>
      <c r="HE464" s="75"/>
      <c r="HF464" s="75"/>
      <c r="HG464" s="75"/>
      <c r="HH464" s="75"/>
      <c r="HI464" s="75"/>
      <c r="HJ464" s="75"/>
      <c r="HK464" s="75"/>
      <c r="HL464" s="75"/>
      <c r="HM464" s="75"/>
      <c r="HN464" s="75"/>
      <c r="HO464" s="75"/>
      <c r="HP464" s="75"/>
      <c r="HQ464" s="75"/>
      <c r="HR464" s="75"/>
      <c r="HS464" s="75"/>
      <c r="HT464" s="75"/>
      <c r="HU464" s="75"/>
      <c r="HV464" s="75"/>
    </row>
    <row r="465" spans="1:230" s="76" customFormat="1" ht="12.75">
      <c r="A465" s="231"/>
      <c r="B465" s="89"/>
      <c r="C465" s="89"/>
      <c r="D465" s="97"/>
      <c r="E465" s="78"/>
      <c r="F465" s="229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  <c r="CE465" s="75"/>
      <c r="CF465" s="75"/>
      <c r="CG465" s="75"/>
      <c r="CH465" s="75"/>
      <c r="CI465" s="75"/>
      <c r="CJ465" s="75"/>
      <c r="CK465" s="75"/>
      <c r="CL465" s="75"/>
      <c r="CM465" s="75"/>
      <c r="CN465" s="75"/>
      <c r="CO465" s="75"/>
      <c r="CP465" s="75"/>
      <c r="CQ465" s="75"/>
      <c r="CR465" s="75"/>
      <c r="CS465" s="75"/>
      <c r="CT465" s="75"/>
      <c r="CU465" s="75"/>
      <c r="CV465" s="75"/>
      <c r="CW465" s="75"/>
      <c r="CX465" s="75"/>
      <c r="CY465" s="75"/>
      <c r="CZ465" s="75"/>
      <c r="DA465" s="75"/>
      <c r="DB465" s="75"/>
      <c r="DC465" s="75"/>
      <c r="DD465" s="75"/>
      <c r="DE465" s="75"/>
      <c r="DF465" s="75"/>
      <c r="DG465" s="75"/>
      <c r="DH465" s="75"/>
      <c r="DI465" s="75"/>
      <c r="DJ465" s="75"/>
      <c r="DK465" s="75"/>
      <c r="DL465" s="75"/>
      <c r="DM465" s="75"/>
      <c r="DN465" s="75"/>
      <c r="DO465" s="75"/>
      <c r="DP465" s="75"/>
      <c r="DQ465" s="75"/>
      <c r="DR465" s="75"/>
      <c r="DS465" s="75"/>
      <c r="DT465" s="75"/>
      <c r="DU465" s="75"/>
      <c r="DV465" s="75"/>
      <c r="DW465" s="75"/>
      <c r="DX465" s="75"/>
      <c r="DY465" s="75"/>
      <c r="DZ465" s="75"/>
      <c r="EA465" s="75"/>
      <c r="EB465" s="75"/>
      <c r="EC465" s="75"/>
      <c r="ED465" s="75"/>
      <c r="EE465" s="75"/>
      <c r="EF465" s="75"/>
      <c r="EG465" s="75"/>
      <c r="EH465" s="75"/>
      <c r="EI465" s="75"/>
      <c r="EJ465" s="75"/>
      <c r="EK465" s="75"/>
      <c r="EL465" s="75"/>
      <c r="EM465" s="75"/>
      <c r="EN465" s="75"/>
      <c r="EO465" s="75"/>
      <c r="EP465" s="75"/>
      <c r="EQ465" s="75"/>
      <c r="ER465" s="75"/>
      <c r="ES465" s="75"/>
      <c r="ET465" s="75"/>
      <c r="EU465" s="75"/>
      <c r="EV465" s="75"/>
      <c r="EW465" s="75"/>
      <c r="EX465" s="75"/>
      <c r="EY465" s="75"/>
      <c r="EZ465" s="75"/>
      <c r="FA465" s="75"/>
      <c r="FB465" s="75"/>
      <c r="FC465" s="75"/>
      <c r="FD465" s="75"/>
      <c r="FE465" s="75"/>
      <c r="FF465" s="75"/>
      <c r="FG465" s="75"/>
      <c r="FH465" s="75"/>
      <c r="FI465" s="75"/>
      <c r="FJ465" s="75"/>
      <c r="FK465" s="75"/>
      <c r="FL465" s="75"/>
      <c r="FM465" s="75"/>
      <c r="FN465" s="75"/>
      <c r="FO465" s="75"/>
      <c r="FP465" s="75"/>
      <c r="FQ465" s="75"/>
      <c r="FR465" s="75"/>
      <c r="FS465" s="75"/>
      <c r="FT465" s="75"/>
      <c r="FU465" s="75"/>
      <c r="FV465" s="75"/>
      <c r="FW465" s="75"/>
      <c r="FX465" s="75"/>
      <c r="FY465" s="75"/>
      <c r="FZ465" s="75"/>
      <c r="GA465" s="75"/>
      <c r="GB465" s="75"/>
      <c r="GC465" s="75"/>
      <c r="GD465" s="75"/>
      <c r="GE465" s="75"/>
      <c r="GF465" s="75"/>
      <c r="GG465" s="75"/>
      <c r="GH465" s="75"/>
      <c r="GI465" s="75"/>
      <c r="GJ465" s="75"/>
      <c r="GK465" s="75"/>
      <c r="GL465" s="75"/>
      <c r="GM465" s="75"/>
      <c r="GN465" s="75"/>
      <c r="GO465" s="75"/>
      <c r="GP465" s="75"/>
      <c r="GQ465" s="75"/>
      <c r="GR465" s="75"/>
      <c r="GS465" s="75"/>
      <c r="GT465" s="75"/>
      <c r="GU465" s="75"/>
      <c r="GV465" s="75"/>
      <c r="GW465" s="75"/>
      <c r="GX465" s="75"/>
      <c r="GY465" s="75"/>
      <c r="GZ465" s="75"/>
      <c r="HA465" s="75"/>
      <c r="HB465" s="75"/>
      <c r="HC465" s="75"/>
      <c r="HD465" s="75"/>
      <c r="HE465" s="75"/>
      <c r="HF465" s="75"/>
      <c r="HG465" s="75"/>
      <c r="HH465" s="75"/>
      <c r="HI465" s="75"/>
      <c r="HJ465" s="75"/>
      <c r="HK465" s="75"/>
      <c r="HL465" s="75"/>
      <c r="HM465" s="75"/>
      <c r="HN465" s="75"/>
      <c r="HO465" s="75"/>
      <c r="HP465" s="75"/>
      <c r="HQ465" s="75"/>
      <c r="HR465" s="75"/>
      <c r="HS465" s="75"/>
      <c r="HT465" s="75"/>
      <c r="HU465" s="75"/>
      <c r="HV465" s="75"/>
    </row>
    <row r="466" spans="1:231" s="89" customFormat="1" ht="12.75">
      <c r="A466" s="228"/>
      <c r="D466" s="97"/>
      <c r="E466" s="78"/>
      <c r="F466" s="229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7"/>
      <c r="AV466" s="107"/>
      <c r="AW466" s="107"/>
      <c r="AX466" s="107"/>
      <c r="AY466" s="107"/>
      <c r="AZ466" s="107"/>
      <c r="BA466" s="107"/>
      <c r="BB466" s="107"/>
      <c r="BC466" s="107"/>
      <c r="BD466" s="107"/>
      <c r="BE466" s="107"/>
      <c r="BF466" s="107"/>
      <c r="BG466" s="107"/>
      <c r="BH466" s="107"/>
      <c r="BI466" s="107"/>
      <c r="BJ466" s="107"/>
      <c r="BK466" s="107"/>
      <c r="BL466" s="107"/>
      <c r="BM466" s="107"/>
      <c r="BN466" s="107"/>
      <c r="BO466" s="107"/>
      <c r="BP466" s="107"/>
      <c r="BQ466" s="107"/>
      <c r="BR466" s="107"/>
      <c r="BS466" s="107"/>
      <c r="BT466" s="107"/>
      <c r="BU466" s="107"/>
      <c r="BV466" s="107"/>
      <c r="BW466" s="107"/>
      <c r="BX466" s="107"/>
      <c r="BY466" s="107"/>
      <c r="BZ466" s="107"/>
      <c r="CA466" s="107"/>
      <c r="CB466" s="107"/>
      <c r="CC466" s="107"/>
      <c r="CD466" s="107"/>
      <c r="CE466" s="107"/>
      <c r="CF466" s="107"/>
      <c r="CG466" s="107"/>
      <c r="CH466" s="107"/>
      <c r="CI466" s="107"/>
      <c r="CJ466" s="107"/>
      <c r="CK466" s="107"/>
      <c r="CL466" s="107"/>
      <c r="CM466" s="107"/>
      <c r="CN466" s="107"/>
      <c r="CO466" s="107"/>
      <c r="CP466" s="107"/>
      <c r="CQ466" s="107"/>
      <c r="CR466" s="107"/>
      <c r="CS466" s="107"/>
      <c r="CT466" s="107"/>
      <c r="CU466" s="107"/>
      <c r="CV466" s="107"/>
      <c r="CW466" s="107"/>
      <c r="CX466" s="107"/>
      <c r="CY466" s="107"/>
      <c r="CZ466" s="107"/>
      <c r="DA466" s="107"/>
      <c r="DB466" s="107"/>
      <c r="DC466" s="107"/>
      <c r="DD466" s="107"/>
      <c r="DE466" s="107"/>
      <c r="DF466" s="107"/>
      <c r="DG466" s="107"/>
      <c r="DH466" s="107"/>
      <c r="DI466" s="107"/>
      <c r="DJ466" s="107"/>
      <c r="DK466" s="107"/>
      <c r="DL466" s="107"/>
      <c r="DM466" s="107"/>
      <c r="DN466" s="107"/>
      <c r="DO466" s="107"/>
      <c r="DP466" s="107"/>
      <c r="DQ466" s="107"/>
      <c r="DR466" s="107"/>
      <c r="DS466" s="107"/>
      <c r="DT466" s="107"/>
      <c r="DU466" s="107"/>
      <c r="DV466" s="107"/>
      <c r="DW466" s="107"/>
      <c r="DX466" s="107"/>
      <c r="DY466" s="107"/>
      <c r="DZ466" s="107"/>
      <c r="EA466" s="107"/>
      <c r="EB466" s="107"/>
      <c r="EC466" s="107"/>
      <c r="ED466" s="107"/>
      <c r="EE466" s="107"/>
      <c r="EF466" s="107"/>
      <c r="EG466" s="107"/>
      <c r="EH466" s="107"/>
      <c r="EI466" s="107"/>
      <c r="EJ466" s="107"/>
      <c r="EK466" s="107"/>
      <c r="EL466" s="107"/>
      <c r="EM466" s="107"/>
      <c r="EN466" s="107"/>
      <c r="EO466" s="107"/>
      <c r="EP466" s="107"/>
      <c r="EQ466" s="107"/>
      <c r="ER466" s="107"/>
      <c r="ES466" s="107"/>
      <c r="ET466" s="107"/>
      <c r="EU466" s="107"/>
      <c r="EV466" s="107"/>
      <c r="EW466" s="107"/>
      <c r="EX466" s="107"/>
      <c r="EY466" s="107"/>
      <c r="EZ466" s="107"/>
      <c r="FA466" s="107"/>
      <c r="FB466" s="107"/>
      <c r="FC466" s="107"/>
      <c r="FD466" s="107"/>
      <c r="FE466" s="107"/>
      <c r="FF466" s="107"/>
      <c r="FG466" s="107"/>
      <c r="FH466" s="107"/>
      <c r="FI466" s="107"/>
      <c r="FJ466" s="107"/>
      <c r="FK466" s="107"/>
      <c r="FL466" s="107"/>
      <c r="FM466" s="107"/>
      <c r="FN466" s="107"/>
      <c r="FO466" s="107"/>
      <c r="FP466" s="107"/>
      <c r="FQ466" s="107"/>
      <c r="FR466" s="107"/>
      <c r="FS466" s="107"/>
      <c r="FT466" s="107"/>
      <c r="FU466" s="107"/>
      <c r="FV466" s="107"/>
      <c r="FW466" s="107"/>
      <c r="FX466" s="107"/>
      <c r="FY466" s="107"/>
      <c r="FZ466" s="107"/>
      <c r="GA466" s="107"/>
      <c r="GB466" s="107"/>
      <c r="GC466" s="107"/>
      <c r="GD466" s="107"/>
      <c r="GE466" s="107"/>
      <c r="GF466" s="107"/>
      <c r="GG466" s="107"/>
      <c r="GH466" s="107"/>
      <c r="GI466" s="107"/>
      <c r="GJ466" s="107"/>
      <c r="GK466" s="107"/>
      <c r="GL466" s="107"/>
      <c r="GM466" s="107"/>
      <c r="GN466" s="107"/>
      <c r="GO466" s="107"/>
      <c r="GP466" s="107"/>
      <c r="GQ466" s="107"/>
      <c r="GR466" s="107"/>
      <c r="GS466" s="107"/>
      <c r="GT466" s="107"/>
      <c r="GU466" s="107"/>
      <c r="GV466" s="107"/>
      <c r="GW466" s="107"/>
      <c r="GX466" s="107"/>
      <c r="GY466" s="107"/>
      <c r="GZ466" s="107"/>
      <c r="HA466" s="107"/>
      <c r="HB466" s="107"/>
      <c r="HC466" s="107"/>
      <c r="HD466" s="107"/>
      <c r="HE466" s="107"/>
      <c r="HF466" s="107"/>
      <c r="HG466" s="107"/>
      <c r="HH466" s="107"/>
      <c r="HI466" s="107"/>
      <c r="HJ466" s="107"/>
      <c r="HK466" s="107"/>
      <c r="HL466" s="107"/>
      <c r="HM466" s="107"/>
      <c r="HN466" s="107"/>
      <c r="HO466" s="107"/>
      <c r="HP466" s="107"/>
      <c r="HQ466" s="107"/>
      <c r="HR466" s="107"/>
      <c r="HS466" s="107"/>
      <c r="HT466" s="107"/>
      <c r="HU466" s="107"/>
      <c r="HV466" s="107"/>
      <c r="HW466" s="107"/>
    </row>
    <row r="467" spans="1:232" s="89" customFormat="1" ht="13.5" thickBot="1">
      <c r="A467" s="234"/>
      <c r="B467" s="88"/>
      <c r="C467" s="88"/>
      <c r="D467" s="94"/>
      <c r="F467" s="230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7"/>
      <c r="AV467" s="107"/>
      <c r="AW467" s="107"/>
      <c r="AX467" s="107"/>
      <c r="AY467" s="107"/>
      <c r="AZ467" s="107"/>
      <c r="BA467" s="107"/>
      <c r="BB467" s="107"/>
      <c r="BC467" s="107"/>
      <c r="BD467" s="107"/>
      <c r="BE467" s="107"/>
      <c r="BF467" s="107"/>
      <c r="BG467" s="107"/>
      <c r="BH467" s="107"/>
      <c r="BI467" s="107"/>
      <c r="BJ467" s="107"/>
      <c r="BK467" s="107"/>
      <c r="BL467" s="107"/>
      <c r="BM467" s="107"/>
      <c r="BN467" s="107"/>
      <c r="BO467" s="107"/>
      <c r="BP467" s="107"/>
      <c r="BQ467" s="107"/>
      <c r="BR467" s="107"/>
      <c r="BS467" s="107"/>
      <c r="BT467" s="107"/>
      <c r="BU467" s="107"/>
      <c r="BV467" s="107"/>
      <c r="BW467" s="107"/>
      <c r="BX467" s="107"/>
      <c r="BY467" s="107"/>
      <c r="BZ467" s="107"/>
      <c r="CA467" s="107"/>
      <c r="CB467" s="107"/>
      <c r="CC467" s="107"/>
      <c r="CD467" s="107"/>
      <c r="CE467" s="107"/>
      <c r="CF467" s="107"/>
      <c r="CG467" s="107"/>
      <c r="CH467" s="107"/>
      <c r="CI467" s="107"/>
      <c r="CJ467" s="107"/>
      <c r="CK467" s="107"/>
      <c r="CL467" s="107"/>
      <c r="CM467" s="107"/>
      <c r="CN467" s="107"/>
      <c r="CO467" s="107"/>
      <c r="CP467" s="107"/>
      <c r="CQ467" s="107"/>
      <c r="CR467" s="107"/>
      <c r="CS467" s="107"/>
      <c r="CT467" s="107"/>
      <c r="CU467" s="107"/>
      <c r="CV467" s="107"/>
      <c r="CW467" s="107"/>
      <c r="CX467" s="107"/>
      <c r="CY467" s="107"/>
      <c r="CZ467" s="107"/>
      <c r="DA467" s="107"/>
      <c r="DB467" s="107"/>
      <c r="DC467" s="107"/>
      <c r="DD467" s="107"/>
      <c r="DE467" s="107"/>
      <c r="DF467" s="107"/>
      <c r="DG467" s="107"/>
      <c r="DH467" s="107"/>
      <c r="DI467" s="107"/>
      <c r="DJ467" s="107"/>
      <c r="DK467" s="107"/>
      <c r="DL467" s="107"/>
      <c r="DM467" s="107"/>
      <c r="DN467" s="107"/>
      <c r="DO467" s="107"/>
      <c r="DP467" s="107"/>
      <c r="DQ467" s="107"/>
      <c r="DR467" s="107"/>
      <c r="DS467" s="107"/>
      <c r="DT467" s="107"/>
      <c r="DU467" s="107"/>
      <c r="DV467" s="107"/>
      <c r="DW467" s="107"/>
      <c r="DX467" s="107"/>
      <c r="DY467" s="107"/>
      <c r="DZ467" s="107"/>
      <c r="EA467" s="107"/>
      <c r="EB467" s="107"/>
      <c r="EC467" s="107"/>
      <c r="ED467" s="107"/>
      <c r="EE467" s="107"/>
      <c r="EF467" s="107"/>
      <c r="EG467" s="107"/>
      <c r="EH467" s="107"/>
      <c r="EI467" s="107"/>
      <c r="EJ467" s="107"/>
      <c r="EK467" s="107"/>
      <c r="EL467" s="107"/>
      <c r="EM467" s="107"/>
      <c r="EN467" s="107"/>
      <c r="EO467" s="107"/>
      <c r="EP467" s="107"/>
      <c r="EQ467" s="107"/>
      <c r="ER467" s="107"/>
      <c r="ES467" s="107"/>
      <c r="ET467" s="107"/>
      <c r="EU467" s="107"/>
      <c r="EV467" s="107"/>
      <c r="EW467" s="107"/>
      <c r="EX467" s="107"/>
      <c r="EY467" s="107"/>
      <c r="EZ467" s="107"/>
      <c r="FA467" s="107"/>
      <c r="FB467" s="107"/>
      <c r="FC467" s="107"/>
      <c r="FD467" s="107"/>
      <c r="FE467" s="107"/>
      <c r="FF467" s="107"/>
      <c r="FG467" s="107"/>
      <c r="FH467" s="107"/>
      <c r="FI467" s="107"/>
      <c r="FJ467" s="107"/>
      <c r="FK467" s="107"/>
      <c r="FL467" s="107"/>
      <c r="FM467" s="107"/>
      <c r="FN467" s="107"/>
      <c r="FO467" s="107"/>
      <c r="FP467" s="107"/>
      <c r="FQ467" s="107"/>
      <c r="FR467" s="107"/>
      <c r="FS467" s="107"/>
      <c r="FT467" s="107"/>
      <c r="FU467" s="107"/>
      <c r="FV467" s="107"/>
      <c r="FW467" s="107"/>
      <c r="FX467" s="107"/>
      <c r="FY467" s="107"/>
      <c r="FZ467" s="107"/>
      <c r="GA467" s="107"/>
      <c r="GB467" s="107"/>
      <c r="GC467" s="107"/>
      <c r="GD467" s="107"/>
      <c r="GE467" s="107"/>
      <c r="GF467" s="107"/>
      <c r="GG467" s="107"/>
      <c r="GH467" s="107"/>
      <c r="GI467" s="107"/>
      <c r="GJ467" s="107"/>
      <c r="GK467" s="107"/>
      <c r="GL467" s="107"/>
      <c r="GM467" s="107"/>
      <c r="GN467" s="107"/>
      <c r="GO467" s="107"/>
      <c r="GP467" s="107"/>
      <c r="GQ467" s="107"/>
      <c r="GR467" s="107"/>
      <c r="GS467" s="107"/>
      <c r="GT467" s="107"/>
      <c r="GU467" s="107"/>
      <c r="GV467" s="107"/>
      <c r="GW467" s="107"/>
      <c r="GX467" s="107"/>
      <c r="GY467" s="107"/>
      <c r="GZ467" s="107"/>
      <c r="HA467" s="107"/>
      <c r="HB467" s="107"/>
      <c r="HC467" s="107"/>
      <c r="HD467" s="107"/>
      <c r="HE467" s="107"/>
      <c r="HF467" s="107"/>
      <c r="HG467" s="107"/>
      <c r="HH467" s="107"/>
      <c r="HI467" s="107"/>
      <c r="HJ467" s="107"/>
      <c r="HK467" s="107"/>
      <c r="HL467" s="107"/>
      <c r="HM467" s="107"/>
      <c r="HN467" s="107"/>
      <c r="HO467" s="107"/>
      <c r="HP467" s="107"/>
      <c r="HQ467" s="107"/>
      <c r="HR467" s="107"/>
      <c r="HS467" s="107"/>
      <c r="HT467" s="107"/>
      <c r="HU467" s="107"/>
      <c r="HV467" s="107"/>
      <c r="HW467" s="107"/>
      <c r="HX467" s="107"/>
    </row>
    <row r="468" spans="1:232" s="76" customFormat="1" ht="12.75">
      <c r="A468" s="234"/>
      <c r="B468" s="88"/>
      <c r="C468" s="240" t="s">
        <v>353</v>
      </c>
      <c r="D468" s="241">
        <f>+D445+D410+D375+D340+D304+D248+D202+D163+D120+D70+D28</f>
        <v>0</v>
      </c>
      <c r="E468" s="242" t="s">
        <v>357</v>
      </c>
      <c r="F468" s="243">
        <f>+F28+F70+F120+F163+F202+F248+F304+F340+F375+F410+F445</f>
        <v>0</v>
      </c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  <c r="CB468" s="75"/>
      <c r="CC468" s="75"/>
      <c r="CD468" s="75"/>
      <c r="CE468" s="75"/>
      <c r="CF468" s="75"/>
      <c r="CG468" s="75"/>
      <c r="CH468" s="75"/>
      <c r="CI468" s="75"/>
      <c r="CJ468" s="75"/>
      <c r="CK468" s="75"/>
      <c r="CL468" s="75"/>
      <c r="CM468" s="75"/>
      <c r="CN468" s="75"/>
      <c r="CO468" s="75"/>
      <c r="CP468" s="75"/>
      <c r="CQ468" s="75"/>
      <c r="CR468" s="75"/>
      <c r="CS468" s="75"/>
      <c r="CT468" s="75"/>
      <c r="CU468" s="75"/>
      <c r="CV468" s="75"/>
      <c r="CW468" s="75"/>
      <c r="CX468" s="75"/>
      <c r="CY468" s="75"/>
      <c r="CZ468" s="75"/>
      <c r="DA468" s="75"/>
      <c r="DB468" s="75"/>
      <c r="DC468" s="75"/>
      <c r="DD468" s="75"/>
      <c r="DE468" s="75"/>
      <c r="DF468" s="75"/>
      <c r="DG468" s="75"/>
      <c r="DH468" s="75"/>
      <c r="DI468" s="75"/>
      <c r="DJ468" s="75"/>
      <c r="DK468" s="75"/>
      <c r="DL468" s="75"/>
      <c r="DM468" s="75"/>
      <c r="DN468" s="75"/>
      <c r="DO468" s="75"/>
      <c r="DP468" s="75"/>
      <c r="DQ468" s="75"/>
      <c r="DR468" s="75"/>
      <c r="DS468" s="75"/>
      <c r="DT468" s="75"/>
      <c r="DU468" s="75"/>
      <c r="DV468" s="75"/>
      <c r="DW468" s="75"/>
      <c r="DX468" s="75"/>
      <c r="DY468" s="75"/>
      <c r="DZ468" s="75"/>
      <c r="EA468" s="75"/>
      <c r="EB468" s="75"/>
      <c r="EC468" s="75"/>
      <c r="ED468" s="75"/>
      <c r="EE468" s="75"/>
      <c r="EF468" s="75"/>
      <c r="EG468" s="75"/>
      <c r="EH468" s="75"/>
      <c r="EI468" s="75"/>
      <c r="EJ468" s="75"/>
      <c r="EK468" s="75"/>
      <c r="EL468" s="75"/>
      <c r="EM468" s="75"/>
      <c r="EN468" s="75"/>
      <c r="EO468" s="75"/>
      <c r="EP468" s="75"/>
      <c r="EQ468" s="75"/>
      <c r="ER468" s="75"/>
      <c r="ES468" s="75"/>
      <c r="ET468" s="75"/>
      <c r="EU468" s="75"/>
      <c r="EV468" s="75"/>
      <c r="EW468" s="75"/>
      <c r="EX468" s="75"/>
      <c r="EY468" s="75"/>
      <c r="EZ468" s="75"/>
      <c r="FA468" s="75"/>
      <c r="FB468" s="75"/>
      <c r="FC468" s="75"/>
      <c r="FD468" s="75"/>
      <c r="FE468" s="75"/>
      <c r="FF468" s="75"/>
      <c r="FG468" s="75"/>
      <c r="FH468" s="75"/>
      <c r="FI468" s="75"/>
      <c r="FJ468" s="75"/>
      <c r="FK468" s="75"/>
      <c r="FL468" s="75"/>
      <c r="FM468" s="75"/>
      <c r="FN468" s="75"/>
      <c r="FO468" s="75"/>
      <c r="FP468" s="75"/>
      <c r="FQ468" s="75"/>
      <c r="FR468" s="75"/>
      <c r="FS468" s="75"/>
      <c r="FT468" s="75"/>
      <c r="FU468" s="75"/>
      <c r="FV468" s="75"/>
      <c r="FW468" s="75"/>
      <c r="FX468" s="75"/>
      <c r="FY468" s="75"/>
      <c r="FZ468" s="75"/>
      <c r="GA468" s="75"/>
      <c r="GB468" s="75"/>
      <c r="GC468" s="75"/>
      <c r="GD468" s="75"/>
      <c r="GE468" s="75"/>
      <c r="GF468" s="75"/>
      <c r="GG468" s="75"/>
      <c r="GH468" s="75"/>
      <c r="GI468" s="75"/>
      <c r="GJ468" s="75"/>
      <c r="GK468" s="75"/>
      <c r="GL468" s="75"/>
      <c r="GM468" s="75"/>
      <c r="GN468" s="75"/>
      <c r="GO468" s="75"/>
      <c r="GP468" s="75"/>
      <c r="GQ468" s="75"/>
      <c r="GR468" s="75"/>
      <c r="GS468" s="75"/>
      <c r="GT468" s="75"/>
      <c r="GU468" s="75"/>
      <c r="GV468" s="75"/>
      <c r="GW468" s="75"/>
      <c r="GX468" s="75"/>
      <c r="GY468" s="75"/>
      <c r="GZ468" s="75"/>
      <c r="HA468" s="75"/>
      <c r="HB468" s="75"/>
      <c r="HC468" s="75"/>
      <c r="HD468" s="75"/>
      <c r="HE468" s="75"/>
      <c r="HF468" s="75"/>
      <c r="HG468" s="75"/>
      <c r="HH468" s="75"/>
      <c r="HI468" s="75"/>
      <c r="HJ468" s="75"/>
      <c r="HK468" s="75"/>
      <c r="HL468" s="75"/>
      <c r="HM468" s="75"/>
      <c r="HN468" s="75"/>
      <c r="HO468" s="75"/>
      <c r="HP468" s="75"/>
      <c r="HQ468" s="75"/>
      <c r="HR468" s="75"/>
      <c r="HS468" s="75"/>
      <c r="HT468" s="75"/>
      <c r="HU468" s="75"/>
      <c r="HV468" s="75"/>
      <c r="HW468" s="75"/>
      <c r="HX468" s="75"/>
    </row>
    <row r="469" spans="1:232" s="76" customFormat="1" ht="12.75">
      <c r="A469" s="234"/>
      <c r="B469" s="88"/>
      <c r="C469" s="244" t="s">
        <v>354</v>
      </c>
      <c r="D469" s="213">
        <f>SUM(D220:D225)</f>
        <v>0</v>
      </c>
      <c r="E469" s="157" t="s">
        <v>355</v>
      </c>
      <c r="F469" s="245" t="e">
        <f>+F34+F76+F126+F169+F208+F254+F310+F346+F381+F416+F451</f>
        <v>#VALUE!</v>
      </c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  <c r="CB469" s="75"/>
      <c r="CC469" s="75"/>
      <c r="CD469" s="75"/>
      <c r="CE469" s="75"/>
      <c r="CF469" s="75"/>
      <c r="CG469" s="75"/>
      <c r="CH469" s="75"/>
      <c r="CI469" s="75"/>
      <c r="CJ469" s="75"/>
      <c r="CK469" s="75"/>
      <c r="CL469" s="75"/>
      <c r="CM469" s="75"/>
      <c r="CN469" s="75"/>
      <c r="CO469" s="75"/>
      <c r="CP469" s="75"/>
      <c r="CQ469" s="75"/>
      <c r="CR469" s="75"/>
      <c r="CS469" s="75"/>
      <c r="CT469" s="75"/>
      <c r="CU469" s="75"/>
      <c r="CV469" s="75"/>
      <c r="CW469" s="75"/>
      <c r="CX469" s="75"/>
      <c r="CY469" s="75"/>
      <c r="CZ469" s="75"/>
      <c r="DA469" s="75"/>
      <c r="DB469" s="75"/>
      <c r="DC469" s="75"/>
      <c r="DD469" s="75"/>
      <c r="DE469" s="75"/>
      <c r="DF469" s="75"/>
      <c r="DG469" s="75"/>
      <c r="DH469" s="75"/>
      <c r="DI469" s="75"/>
      <c r="DJ469" s="75"/>
      <c r="DK469" s="75"/>
      <c r="DL469" s="75"/>
      <c r="DM469" s="75"/>
      <c r="DN469" s="75"/>
      <c r="DO469" s="75"/>
      <c r="DP469" s="75"/>
      <c r="DQ469" s="75"/>
      <c r="DR469" s="75"/>
      <c r="DS469" s="75"/>
      <c r="DT469" s="75"/>
      <c r="DU469" s="75"/>
      <c r="DV469" s="75"/>
      <c r="DW469" s="75"/>
      <c r="DX469" s="75"/>
      <c r="DY469" s="75"/>
      <c r="DZ469" s="75"/>
      <c r="EA469" s="75"/>
      <c r="EB469" s="75"/>
      <c r="EC469" s="75"/>
      <c r="ED469" s="75"/>
      <c r="EE469" s="75"/>
      <c r="EF469" s="75"/>
      <c r="EG469" s="75"/>
      <c r="EH469" s="75"/>
      <c r="EI469" s="75"/>
      <c r="EJ469" s="75"/>
      <c r="EK469" s="75"/>
      <c r="EL469" s="75"/>
      <c r="EM469" s="75"/>
      <c r="EN469" s="75"/>
      <c r="EO469" s="75"/>
      <c r="EP469" s="75"/>
      <c r="EQ469" s="75"/>
      <c r="ER469" s="75"/>
      <c r="ES469" s="75"/>
      <c r="ET469" s="75"/>
      <c r="EU469" s="75"/>
      <c r="EV469" s="75"/>
      <c r="EW469" s="75"/>
      <c r="EX469" s="75"/>
      <c r="EY469" s="75"/>
      <c r="EZ469" s="75"/>
      <c r="FA469" s="75"/>
      <c r="FB469" s="75"/>
      <c r="FC469" s="75"/>
      <c r="FD469" s="75"/>
      <c r="FE469" s="75"/>
      <c r="FF469" s="75"/>
      <c r="FG469" s="75"/>
      <c r="FH469" s="75"/>
      <c r="FI469" s="75"/>
      <c r="FJ469" s="75"/>
      <c r="FK469" s="75"/>
      <c r="FL469" s="75"/>
      <c r="FM469" s="75"/>
      <c r="FN469" s="75"/>
      <c r="FO469" s="75"/>
      <c r="FP469" s="75"/>
      <c r="FQ469" s="75"/>
      <c r="FR469" s="75"/>
      <c r="FS469" s="75"/>
      <c r="FT469" s="75"/>
      <c r="FU469" s="75"/>
      <c r="FV469" s="75"/>
      <c r="FW469" s="75"/>
      <c r="FX469" s="75"/>
      <c r="FY469" s="75"/>
      <c r="FZ469" s="75"/>
      <c r="GA469" s="75"/>
      <c r="GB469" s="75"/>
      <c r="GC469" s="75"/>
      <c r="GD469" s="75"/>
      <c r="GE469" s="75"/>
      <c r="GF469" s="75"/>
      <c r="GG469" s="75"/>
      <c r="GH469" s="75"/>
      <c r="GI469" s="75"/>
      <c r="GJ469" s="75"/>
      <c r="GK469" s="75"/>
      <c r="GL469" s="75"/>
      <c r="GM469" s="75"/>
      <c r="GN469" s="75"/>
      <c r="GO469" s="75"/>
      <c r="GP469" s="75"/>
      <c r="GQ469" s="75"/>
      <c r="GR469" s="75"/>
      <c r="GS469" s="75"/>
      <c r="GT469" s="75"/>
      <c r="GU469" s="75"/>
      <c r="GV469" s="75"/>
      <c r="GW469" s="75"/>
      <c r="GX469" s="75"/>
      <c r="GY469" s="75"/>
      <c r="GZ469" s="75"/>
      <c r="HA469" s="75"/>
      <c r="HB469" s="75"/>
      <c r="HC469" s="75"/>
      <c r="HD469" s="75"/>
      <c r="HE469" s="75"/>
      <c r="HF469" s="75"/>
      <c r="HG469" s="75"/>
      <c r="HH469" s="75"/>
      <c r="HI469" s="75"/>
      <c r="HJ469" s="75"/>
      <c r="HK469" s="75"/>
      <c r="HL469" s="75"/>
      <c r="HM469" s="75"/>
      <c r="HN469" s="75"/>
      <c r="HO469" s="75"/>
      <c r="HP469" s="75"/>
      <c r="HQ469" s="75"/>
      <c r="HR469" s="75"/>
      <c r="HS469" s="75"/>
      <c r="HT469" s="75"/>
      <c r="HU469" s="75"/>
      <c r="HV469" s="75"/>
      <c r="HW469" s="75"/>
      <c r="HX469" s="75"/>
    </row>
    <row r="470" spans="1:232" s="76" customFormat="1" ht="13.5" thickBot="1">
      <c r="A470" s="234"/>
      <c r="B470" s="88"/>
      <c r="C470" s="244" t="s">
        <v>352</v>
      </c>
      <c r="D470" s="246">
        <f>+D468+D469</f>
        <v>0</v>
      </c>
      <c r="E470" s="157" t="s">
        <v>356</v>
      </c>
      <c r="F470" s="247" t="e">
        <f>+F468+F469</f>
        <v>#VALUE!</v>
      </c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5"/>
      <c r="CA470" s="75"/>
      <c r="CB470" s="75"/>
      <c r="CC470" s="75"/>
      <c r="CD470" s="75"/>
      <c r="CE470" s="75"/>
      <c r="CF470" s="75"/>
      <c r="CG470" s="75"/>
      <c r="CH470" s="75"/>
      <c r="CI470" s="75"/>
      <c r="CJ470" s="75"/>
      <c r="CK470" s="75"/>
      <c r="CL470" s="75"/>
      <c r="CM470" s="75"/>
      <c r="CN470" s="75"/>
      <c r="CO470" s="75"/>
      <c r="CP470" s="75"/>
      <c r="CQ470" s="75"/>
      <c r="CR470" s="75"/>
      <c r="CS470" s="75"/>
      <c r="CT470" s="75"/>
      <c r="CU470" s="75"/>
      <c r="CV470" s="75"/>
      <c r="CW470" s="75"/>
      <c r="CX470" s="75"/>
      <c r="CY470" s="75"/>
      <c r="CZ470" s="75"/>
      <c r="DA470" s="75"/>
      <c r="DB470" s="75"/>
      <c r="DC470" s="75"/>
      <c r="DD470" s="75"/>
      <c r="DE470" s="75"/>
      <c r="DF470" s="75"/>
      <c r="DG470" s="75"/>
      <c r="DH470" s="75"/>
      <c r="DI470" s="75"/>
      <c r="DJ470" s="75"/>
      <c r="DK470" s="75"/>
      <c r="DL470" s="75"/>
      <c r="DM470" s="75"/>
      <c r="DN470" s="75"/>
      <c r="DO470" s="75"/>
      <c r="DP470" s="75"/>
      <c r="DQ470" s="75"/>
      <c r="DR470" s="75"/>
      <c r="DS470" s="75"/>
      <c r="DT470" s="75"/>
      <c r="DU470" s="75"/>
      <c r="DV470" s="75"/>
      <c r="DW470" s="75"/>
      <c r="DX470" s="75"/>
      <c r="DY470" s="75"/>
      <c r="DZ470" s="75"/>
      <c r="EA470" s="75"/>
      <c r="EB470" s="75"/>
      <c r="EC470" s="75"/>
      <c r="ED470" s="75"/>
      <c r="EE470" s="75"/>
      <c r="EF470" s="75"/>
      <c r="EG470" s="75"/>
      <c r="EH470" s="75"/>
      <c r="EI470" s="75"/>
      <c r="EJ470" s="75"/>
      <c r="EK470" s="75"/>
      <c r="EL470" s="75"/>
      <c r="EM470" s="75"/>
      <c r="EN470" s="75"/>
      <c r="EO470" s="75"/>
      <c r="EP470" s="75"/>
      <c r="EQ470" s="75"/>
      <c r="ER470" s="75"/>
      <c r="ES470" s="75"/>
      <c r="ET470" s="75"/>
      <c r="EU470" s="75"/>
      <c r="EV470" s="75"/>
      <c r="EW470" s="75"/>
      <c r="EX470" s="75"/>
      <c r="EY470" s="75"/>
      <c r="EZ470" s="75"/>
      <c r="FA470" s="75"/>
      <c r="FB470" s="75"/>
      <c r="FC470" s="75"/>
      <c r="FD470" s="75"/>
      <c r="FE470" s="75"/>
      <c r="FF470" s="75"/>
      <c r="FG470" s="75"/>
      <c r="FH470" s="75"/>
      <c r="FI470" s="75"/>
      <c r="FJ470" s="75"/>
      <c r="FK470" s="75"/>
      <c r="FL470" s="75"/>
      <c r="FM470" s="75"/>
      <c r="FN470" s="75"/>
      <c r="FO470" s="75"/>
      <c r="FP470" s="75"/>
      <c r="FQ470" s="75"/>
      <c r="FR470" s="75"/>
      <c r="FS470" s="75"/>
      <c r="FT470" s="75"/>
      <c r="FU470" s="75"/>
      <c r="FV470" s="75"/>
      <c r="FW470" s="75"/>
      <c r="FX470" s="75"/>
      <c r="FY470" s="75"/>
      <c r="FZ470" s="75"/>
      <c r="GA470" s="75"/>
      <c r="GB470" s="75"/>
      <c r="GC470" s="75"/>
      <c r="GD470" s="75"/>
      <c r="GE470" s="75"/>
      <c r="GF470" s="75"/>
      <c r="GG470" s="75"/>
      <c r="GH470" s="75"/>
      <c r="GI470" s="75"/>
      <c r="GJ470" s="75"/>
      <c r="GK470" s="75"/>
      <c r="GL470" s="75"/>
      <c r="GM470" s="75"/>
      <c r="GN470" s="75"/>
      <c r="GO470" s="75"/>
      <c r="GP470" s="75"/>
      <c r="GQ470" s="75"/>
      <c r="GR470" s="75"/>
      <c r="GS470" s="75"/>
      <c r="GT470" s="75"/>
      <c r="GU470" s="75"/>
      <c r="GV470" s="75"/>
      <c r="GW470" s="75"/>
      <c r="GX470" s="75"/>
      <c r="GY470" s="75"/>
      <c r="GZ470" s="75"/>
      <c r="HA470" s="75"/>
      <c r="HB470" s="75"/>
      <c r="HC470" s="75"/>
      <c r="HD470" s="75"/>
      <c r="HE470" s="75"/>
      <c r="HF470" s="75"/>
      <c r="HG470" s="75"/>
      <c r="HH470" s="75"/>
      <c r="HI470" s="75"/>
      <c r="HJ470" s="75"/>
      <c r="HK470" s="75"/>
      <c r="HL470" s="75"/>
      <c r="HM470" s="75"/>
      <c r="HN470" s="75"/>
      <c r="HO470" s="75"/>
      <c r="HP470" s="75"/>
      <c r="HQ470" s="75"/>
      <c r="HR470" s="75"/>
      <c r="HS470" s="75"/>
      <c r="HT470" s="75"/>
      <c r="HU470" s="75"/>
      <c r="HV470" s="75"/>
      <c r="HW470" s="75"/>
      <c r="HX470" s="75"/>
    </row>
    <row r="471" spans="1:232" s="76" customFormat="1" ht="13.5" thickTop="1">
      <c r="A471" s="234"/>
      <c r="B471" s="88"/>
      <c r="C471" s="244"/>
      <c r="D471" s="213"/>
      <c r="E471" s="157" t="s">
        <v>358</v>
      </c>
      <c r="F471" s="248" t="e">
        <f>+F37+F79+F129+F172++F211+F257+F313+F349+F384+F419+F454</f>
        <v>#VALUE!</v>
      </c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  <c r="CF471" s="75"/>
      <c r="CG471" s="75"/>
      <c r="CH471" s="75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  <c r="CZ471" s="75"/>
      <c r="DA471" s="75"/>
      <c r="DB471" s="75"/>
      <c r="DC471" s="75"/>
      <c r="DD471" s="75"/>
      <c r="DE471" s="75"/>
      <c r="DF471" s="75"/>
      <c r="DG471" s="75"/>
      <c r="DH471" s="75"/>
      <c r="DI471" s="75"/>
      <c r="DJ471" s="75"/>
      <c r="DK471" s="75"/>
      <c r="DL471" s="75"/>
      <c r="DM471" s="75"/>
      <c r="DN471" s="75"/>
      <c r="DO471" s="75"/>
      <c r="DP471" s="75"/>
      <c r="DQ471" s="75"/>
      <c r="DR471" s="75"/>
      <c r="DS471" s="75"/>
      <c r="DT471" s="75"/>
      <c r="DU471" s="75"/>
      <c r="DV471" s="75"/>
      <c r="DW471" s="75"/>
      <c r="DX471" s="75"/>
      <c r="DY471" s="75"/>
      <c r="DZ471" s="75"/>
      <c r="EA471" s="75"/>
      <c r="EB471" s="75"/>
      <c r="EC471" s="75"/>
      <c r="ED471" s="75"/>
      <c r="EE471" s="75"/>
      <c r="EF471" s="75"/>
      <c r="EG471" s="75"/>
      <c r="EH471" s="75"/>
      <c r="EI471" s="75"/>
      <c r="EJ471" s="75"/>
      <c r="EK471" s="75"/>
      <c r="EL471" s="75"/>
      <c r="EM471" s="75"/>
      <c r="EN471" s="75"/>
      <c r="EO471" s="75"/>
      <c r="EP471" s="75"/>
      <c r="EQ471" s="75"/>
      <c r="ER471" s="75"/>
      <c r="ES471" s="75"/>
      <c r="ET471" s="75"/>
      <c r="EU471" s="75"/>
      <c r="EV471" s="75"/>
      <c r="EW471" s="75"/>
      <c r="EX471" s="75"/>
      <c r="EY471" s="75"/>
      <c r="EZ471" s="75"/>
      <c r="FA471" s="75"/>
      <c r="FB471" s="75"/>
      <c r="FC471" s="75"/>
      <c r="FD471" s="75"/>
      <c r="FE471" s="75"/>
      <c r="FF471" s="75"/>
      <c r="FG471" s="75"/>
      <c r="FH471" s="75"/>
      <c r="FI471" s="75"/>
      <c r="FJ471" s="75"/>
      <c r="FK471" s="75"/>
      <c r="FL471" s="75"/>
      <c r="FM471" s="75"/>
      <c r="FN471" s="75"/>
      <c r="FO471" s="75"/>
      <c r="FP471" s="75"/>
      <c r="FQ471" s="75"/>
      <c r="FR471" s="75"/>
      <c r="FS471" s="75"/>
      <c r="FT471" s="75"/>
      <c r="FU471" s="75"/>
      <c r="FV471" s="75"/>
      <c r="FW471" s="75"/>
      <c r="FX471" s="75"/>
      <c r="FY471" s="75"/>
      <c r="FZ471" s="75"/>
      <c r="GA471" s="75"/>
      <c r="GB471" s="75"/>
      <c r="GC471" s="75"/>
      <c r="GD471" s="75"/>
      <c r="GE471" s="75"/>
      <c r="GF471" s="75"/>
      <c r="GG471" s="75"/>
      <c r="GH471" s="75"/>
      <c r="GI471" s="75"/>
      <c r="GJ471" s="75"/>
      <c r="GK471" s="75"/>
      <c r="GL471" s="75"/>
      <c r="GM471" s="75"/>
      <c r="GN471" s="75"/>
      <c r="GO471" s="75"/>
      <c r="GP471" s="75"/>
      <c r="GQ471" s="75"/>
      <c r="GR471" s="75"/>
      <c r="GS471" s="75"/>
      <c r="GT471" s="75"/>
      <c r="GU471" s="75"/>
      <c r="GV471" s="75"/>
      <c r="GW471" s="75"/>
      <c r="GX471" s="75"/>
      <c r="GY471" s="75"/>
      <c r="GZ471" s="75"/>
      <c r="HA471" s="75"/>
      <c r="HB471" s="75"/>
      <c r="HC471" s="75"/>
      <c r="HD471" s="75"/>
      <c r="HE471" s="75"/>
      <c r="HF471" s="75"/>
      <c r="HG471" s="75"/>
      <c r="HH471" s="75"/>
      <c r="HI471" s="75"/>
      <c r="HJ471" s="75"/>
      <c r="HK471" s="75"/>
      <c r="HL471" s="75"/>
      <c r="HM471" s="75"/>
      <c r="HN471" s="75"/>
      <c r="HO471" s="75"/>
      <c r="HP471" s="75"/>
      <c r="HQ471" s="75"/>
      <c r="HR471" s="75"/>
      <c r="HS471" s="75"/>
      <c r="HT471" s="75"/>
      <c r="HU471" s="75"/>
      <c r="HV471" s="75"/>
      <c r="HW471" s="75"/>
      <c r="HX471" s="75"/>
    </row>
    <row r="472" spans="1:232" s="76" customFormat="1" ht="12.75">
      <c r="A472" s="234"/>
      <c r="B472" s="88"/>
      <c r="C472" s="244"/>
      <c r="D472" s="213"/>
      <c r="E472" s="157" t="s">
        <v>359</v>
      </c>
      <c r="F472" s="248">
        <f>+F38+F80+F130+F173+F212+F258+F314+F350+F385+F420+F455</f>
        <v>0</v>
      </c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  <c r="CF472" s="75"/>
      <c r="CG472" s="75"/>
      <c r="CH472" s="75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  <c r="CZ472" s="75"/>
      <c r="DA472" s="75"/>
      <c r="DB472" s="75"/>
      <c r="DC472" s="75"/>
      <c r="DD472" s="75"/>
      <c r="DE472" s="75"/>
      <c r="DF472" s="75"/>
      <c r="DG472" s="75"/>
      <c r="DH472" s="75"/>
      <c r="DI472" s="75"/>
      <c r="DJ472" s="75"/>
      <c r="DK472" s="75"/>
      <c r="DL472" s="75"/>
      <c r="DM472" s="75"/>
      <c r="DN472" s="75"/>
      <c r="DO472" s="75"/>
      <c r="DP472" s="75"/>
      <c r="DQ472" s="75"/>
      <c r="DR472" s="75"/>
      <c r="DS472" s="75"/>
      <c r="DT472" s="75"/>
      <c r="DU472" s="75"/>
      <c r="DV472" s="75"/>
      <c r="DW472" s="75"/>
      <c r="DX472" s="75"/>
      <c r="DY472" s="75"/>
      <c r="DZ472" s="75"/>
      <c r="EA472" s="75"/>
      <c r="EB472" s="75"/>
      <c r="EC472" s="75"/>
      <c r="ED472" s="75"/>
      <c r="EE472" s="75"/>
      <c r="EF472" s="75"/>
      <c r="EG472" s="75"/>
      <c r="EH472" s="75"/>
      <c r="EI472" s="75"/>
      <c r="EJ472" s="75"/>
      <c r="EK472" s="75"/>
      <c r="EL472" s="75"/>
      <c r="EM472" s="75"/>
      <c r="EN472" s="75"/>
      <c r="EO472" s="75"/>
      <c r="EP472" s="75"/>
      <c r="EQ472" s="75"/>
      <c r="ER472" s="75"/>
      <c r="ES472" s="75"/>
      <c r="ET472" s="75"/>
      <c r="EU472" s="75"/>
      <c r="EV472" s="75"/>
      <c r="EW472" s="75"/>
      <c r="EX472" s="75"/>
      <c r="EY472" s="75"/>
      <c r="EZ472" s="75"/>
      <c r="FA472" s="75"/>
      <c r="FB472" s="75"/>
      <c r="FC472" s="75"/>
      <c r="FD472" s="75"/>
      <c r="FE472" s="75"/>
      <c r="FF472" s="75"/>
      <c r="FG472" s="75"/>
      <c r="FH472" s="75"/>
      <c r="FI472" s="75"/>
      <c r="FJ472" s="75"/>
      <c r="FK472" s="75"/>
      <c r="FL472" s="75"/>
      <c r="FM472" s="75"/>
      <c r="FN472" s="75"/>
      <c r="FO472" s="75"/>
      <c r="FP472" s="75"/>
      <c r="FQ472" s="75"/>
      <c r="FR472" s="75"/>
      <c r="FS472" s="75"/>
      <c r="FT472" s="75"/>
      <c r="FU472" s="75"/>
      <c r="FV472" s="75"/>
      <c r="FW472" s="75"/>
      <c r="FX472" s="75"/>
      <c r="FY472" s="75"/>
      <c r="FZ472" s="75"/>
      <c r="GA472" s="75"/>
      <c r="GB472" s="75"/>
      <c r="GC472" s="75"/>
      <c r="GD472" s="75"/>
      <c r="GE472" s="75"/>
      <c r="GF472" s="75"/>
      <c r="GG472" s="75"/>
      <c r="GH472" s="75"/>
      <c r="GI472" s="75"/>
      <c r="GJ472" s="75"/>
      <c r="GK472" s="75"/>
      <c r="GL472" s="75"/>
      <c r="GM472" s="75"/>
      <c r="GN472" s="75"/>
      <c r="GO472" s="75"/>
      <c r="GP472" s="75"/>
      <c r="GQ472" s="75"/>
      <c r="GR472" s="75"/>
      <c r="GS472" s="75"/>
      <c r="GT472" s="75"/>
      <c r="GU472" s="75"/>
      <c r="GV472" s="75"/>
      <c r="GW472" s="75"/>
      <c r="GX472" s="75"/>
      <c r="GY472" s="75"/>
      <c r="GZ472" s="75"/>
      <c r="HA472" s="75"/>
      <c r="HB472" s="75"/>
      <c r="HC472" s="75"/>
      <c r="HD472" s="75"/>
      <c r="HE472" s="75"/>
      <c r="HF472" s="75"/>
      <c r="HG472" s="75"/>
      <c r="HH472" s="75"/>
      <c r="HI472" s="75"/>
      <c r="HJ472" s="75"/>
      <c r="HK472" s="75"/>
      <c r="HL472" s="75"/>
      <c r="HM472" s="75"/>
      <c r="HN472" s="75"/>
      <c r="HO472" s="75"/>
      <c r="HP472" s="75"/>
      <c r="HQ472" s="75"/>
      <c r="HR472" s="75"/>
      <c r="HS472" s="75"/>
      <c r="HT472" s="75"/>
      <c r="HU472" s="75"/>
      <c r="HV472" s="75"/>
      <c r="HW472" s="75"/>
      <c r="HX472" s="75"/>
    </row>
    <row r="473" spans="1:232" s="76" customFormat="1" ht="12.75">
      <c r="A473" s="234"/>
      <c r="B473" s="88"/>
      <c r="C473" s="244"/>
      <c r="D473" s="213"/>
      <c r="E473" s="157" t="s">
        <v>360</v>
      </c>
      <c r="F473" s="248">
        <f>+F39+F81+F131+F174++F213+F259+F315+F351+F386+F421+F456</f>
        <v>0</v>
      </c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  <c r="CF473" s="75"/>
      <c r="CG473" s="75"/>
      <c r="CH473" s="75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  <c r="CZ473" s="75"/>
      <c r="DA473" s="75"/>
      <c r="DB473" s="75"/>
      <c r="DC473" s="75"/>
      <c r="DD473" s="75"/>
      <c r="DE473" s="75"/>
      <c r="DF473" s="75"/>
      <c r="DG473" s="75"/>
      <c r="DH473" s="75"/>
      <c r="DI473" s="75"/>
      <c r="DJ473" s="75"/>
      <c r="DK473" s="75"/>
      <c r="DL473" s="75"/>
      <c r="DM473" s="75"/>
      <c r="DN473" s="75"/>
      <c r="DO473" s="75"/>
      <c r="DP473" s="75"/>
      <c r="DQ473" s="75"/>
      <c r="DR473" s="75"/>
      <c r="DS473" s="75"/>
      <c r="DT473" s="75"/>
      <c r="DU473" s="75"/>
      <c r="DV473" s="75"/>
      <c r="DW473" s="75"/>
      <c r="DX473" s="75"/>
      <c r="DY473" s="75"/>
      <c r="DZ473" s="75"/>
      <c r="EA473" s="75"/>
      <c r="EB473" s="75"/>
      <c r="EC473" s="75"/>
      <c r="ED473" s="75"/>
      <c r="EE473" s="75"/>
      <c r="EF473" s="75"/>
      <c r="EG473" s="75"/>
      <c r="EH473" s="75"/>
      <c r="EI473" s="75"/>
      <c r="EJ473" s="75"/>
      <c r="EK473" s="75"/>
      <c r="EL473" s="75"/>
      <c r="EM473" s="75"/>
      <c r="EN473" s="75"/>
      <c r="EO473" s="75"/>
      <c r="EP473" s="75"/>
      <c r="EQ473" s="75"/>
      <c r="ER473" s="75"/>
      <c r="ES473" s="75"/>
      <c r="ET473" s="75"/>
      <c r="EU473" s="75"/>
      <c r="EV473" s="75"/>
      <c r="EW473" s="75"/>
      <c r="EX473" s="75"/>
      <c r="EY473" s="75"/>
      <c r="EZ473" s="75"/>
      <c r="FA473" s="75"/>
      <c r="FB473" s="75"/>
      <c r="FC473" s="75"/>
      <c r="FD473" s="75"/>
      <c r="FE473" s="75"/>
      <c r="FF473" s="75"/>
      <c r="FG473" s="75"/>
      <c r="FH473" s="75"/>
      <c r="FI473" s="75"/>
      <c r="FJ473" s="75"/>
      <c r="FK473" s="75"/>
      <c r="FL473" s="75"/>
      <c r="FM473" s="75"/>
      <c r="FN473" s="75"/>
      <c r="FO473" s="75"/>
      <c r="FP473" s="75"/>
      <c r="FQ473" s="75"/>
      <c r="FR473" s="75"/>
      <c r="FS473" s="75"/>
      <c r="FT473" s="75"/>
      <c r="FU473" s="75"/>
      <c r="FV473" s="75"/>
      <c r="FW473" s="75"/>
      <c r="FX473" s="75"/>
      <c r="FY473" s="75"/>
      <c r="FZ473" s="75"/>
      <c r="GA473" s="75"/>
      <c r="GB473" s="75"/>
      <c r="GC473" s="75"/>
      <c r="GD473" s="75"/>
      <c r="GE473" s="75"/>
      <c r="GF473" s="75"/>
      <c r="GG473" s="75"/>
      <c r="GH473" s="75"/>
      <c r="GI473" s="75"/>
      <c r="GJ473" s="75"/>
      <c r="GK473" s="75"/>
      <c r="GL473" s="75"/>
      <c r="GM473" s="75"/>
      <c r="GN473" s="75"/>
      <c r="GO473" s="75"/>
      <c r="GP473" s="75"/>
      <c r="GQ473" s="75"/>
      <c r="GR473" s="75"/>
      <c r="GS473" s="75"/>
      <c r="GT473" s="75"/>
      <c r="GU473" s="75"/>
      <c r="GV473" s="75"/>
      <c r="GW473" s="75"/>
      <c r="GX473" s="75"/>
      <c r="GY473" s="75"/>
      <c r="GZ473" s="75"/>
      <c r="HA473" s="75"/>
      <c r="HB473" s="75"/>
      <c r="HC473" s="75"/>
      <c r="HD473" s="75"/>
      <c r="HE473" s="75"/>
      <c r="HF473" s="75"/>
      <c r="HG473" s="75"/>
      <c r="HH473" s="75"/>
      <c r="HI473" s="75"/>
      <c r="HJ473" s="75"/>
      <c r="HK473" s="75"/>
      <c r="HL473" s="75"/>
      <c r="HM473" s="75"/>
      <c r="HN473" s="75"/>
      <c r="HO473" s="75"/>
      <c r="HP473" s="75"/>
      <c r="HQ473" s="75"/>
      <c r="HR473" s="75"/>
      <c r="HS473" s="75"/>
      <c r="HT473" s="75"/>
      <c r="HU473" s="75"/>
      <c r="HV473" s="75"/>
      <c r="HW473" s="75"/>
      <c r="HX473" s="75"/>
    </row>
    <row r="474" spans="1:232" s="76" customFormat="1" ht="12.75">
      <c r="A474" s="234"/>
      <c r="B474" s="88"/>
      <c r="C474" s="208"/>
      <c r="D474" s="213"/>
      <c r="E474" s="157" t="s">
        <v>349</v>
      </c>
      <c r="F474" s="245">
        <f>+F40+F260+F132+F175++F214+F260+F316+F352+F387+F422+F457</f>
        <v>0</v>
      </c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  <c r="CF474" s="75"/>
      <c r="CG474" s="75"/>
      <c r="CH474" s="75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  <c r="CZ474" s="75"/>
      <c r="DA474" s="75"/>
      <c r="DB474" s="75"/>
      <c r="DC474" s="75"/>
      <c r="DD474" s="75"/>
      <c r="DE474" s="75"/>
      <c r="DF474" s="75"/>
      <c r="DG474" s="75"/>
      <c r="DH474" s="75"/>
      <c r="DI474" s="75"/>
      <c r="DJ474" s="75"/>
      <c r="DK474" s="75"/>
      <c r="DL474" s="75"/>
      <c r="DM474" s="75"/>
      <c r="DN474" s="75"/>
      <c r="DO474" s="75"/>
      <c r="DP474" s="75"/>
      <c r="DQ474" s="75"/>
      <c r="DR474" s="75"/>
      <c r="DS474" s="75"/>
      <c r="DT474" s="75"/>
      <c r="DU474" s="75"/>
      <c r="DV474" s="75"/>
      <c r="DW474" s="75"/>
      <c r="DX474" s="75"/>
      <c r="DY474" s="75"/>
      <c r="DZ474" s="75"/>
      <c r="EA474" s="75"/>
      <c r="EB474" s="75"/>
      <c r="EC474" s="75"/>
      <c r="ED474" s="75"/>
      <c r="EE474" s="75"/>
      <c r="EF474" s="75"/>
      <c r="EG474" s="75"/>
      <c r="EH474" s="75"/>
      <c r="EI474" s="75"/>
      <c r="EJ474" s="75"/>
      <c r="EK474" s="75"/>
      <c r="EL474" s="75"/>
      <c r="EM474" s="75"/>
      <c r="EN474" s="75"/>
      <c r="EO474" s="75"/>
      <c r="EP474" s="75"/>
      <c r="EQ474" s="75"/>
      <c r="ER474" s="75"/>
      <c r="ES474" s="75"/>
      <c r="ET474" s="75"/>
      <c r="EU474" s="75"/>
      <c r="EV474" s="75"/>
      <c r="EW474" s="75"/>
      <c r="EX474" s="75"/>
      <c r="EY474" s="75"/>
      <c r="EZ474" s="75"/>
      <c r="FA474" s="75"/>
      <c r="FB474" s="75"/>
      <c r="FC474" s="75"/>
      <c r="FD474" s="75"/>
      <c r="FE474" s="75"/>
      <c r="FF474" s="75"/>
      <c r="FG474" s="75"/>
      <c r="FH474" s="75"/>
      <c r="FI474" s="75"/>
      <c r="FJ474" s="75"/>
      <c r="FK474" s="75"/>
      <c r="FL474" s="75"/>
      <c r="FM474" s="75"/>
      <c r="FN474" s="75"/>
      <c r="FO474" s="75"/>
      <c r="FP474" s="75"/>
      <c r="FQ474" s="75"/>
      <c r="FR474" s="75"/>
      <c r="FS474" s="75"/>
      <c r="FT474" s="75"/>
      <c r="FU474" s="75"/>
      <c r="FV474" s="75"/>
      <c r="FW474" s="75"/>
      <c r="FX474" s="75"/>
      <c r="FY474" s="75"/>
      <c r="FZ474" s="75"/>
      <c r="GA474" s="75"/>
      <c r="GB474" s="75"/>
      <c r="GC474" s="75"/>
      <c r="GD474" s="75"/>
      <c r="GE474" s="75"/>
      <c r="GF474" s="75"/>
      <c r="GG474" s="75"/>
      <c r="GH474" s="75"/>
      <c r="GI474" s="75"/>
      <c r="GJ474" s="75"/>
      <c r="GK474" s="75"/>
      <c r="GL474" s="75"/>
      <c r="GM474" s="75"/>
      <c r="GN474" s="75"/>
      <c r="GO474" s="75"/>
      <c r="GP474" s="75"/>
      <c r="GQ474" s="75"/>
      <c r="GR474" s="75"/>
      <c r="GS474" s="75"/>
      <c r="GT474" s="75"/>
      <c r="GU474" s="75"/>
      <c r="GV474" s="75"/>
      <c r="GW474" s="75"/>
      <c r="GX474" s="75"/>
      <c r="GY474" s="75"/>
      <c r="GZ474" s="75"/>
      <c r="HA474" s="75"/>
      <c r="HB474" s="75"/>
      <c r="HC474" s="75"/>
      <c r="HD474" s="75"/>
      <c r="HE474" s="75"/>
      <c r="HF474" s="75"/>
      <c r="HG474" s="75"/>
      <c r="HH474" s="75"/>
      <c r="HI474" s="75"/>
      <c r="HJ474" s="75"/>
      <c r="HK474" s="75"/>
      <c r="HL474" s="75"/>
      <c r="HM474" s="75"/>
      <c r="HN474" s="75"/>
      <c r="HO474" s="75"/>
      <c r="HP474" s="75"/>
      <c r="HQ474" s="75"/>
      <c r="HR474" s="75"/>
      <c r="HS474" s="75"/>
      <c r="HT474" s="75"/>
      <c r="HU474" s="75"/>
      <c r="HV474" s="75"/>
      <c r="HW474" s="75"/>
      <c r="HX474" s="75"/>
    </row>
    <row r="475" spans="1:232" s="76" customFormat="1" ht="12.75">
      <c r="A475" s="234"/>
      <c r="B475" s="88"/>
      <c r="C475" s="208"/>
      <c r="D475" s="213"/>
      <c r="E475" s="157" t="s">
        <v>356</v>
      </c>
      <c r="F475" s="247" t="e">
        <f>SUM(F470:F474)</f>
        <v>#VALUE!</v>
      </c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  <c r="CF475" s="75"/>
      <c r="CG475" s="75"/>
      <c r="CH475" s="75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  <c r="DL475" s="75"/>
      <c r="DM475" s="75"/>
      <c r="DN475" s="75"/>
      <c r="DO475" s="75"/>
      <c r="DP475" s="75"/>
      <c r="DQ475" s="75"/>
      <c r="DR475" s="75"/>
      <c r="DS475" s="75"/>
      <c r="DT475" s="75"/>
      <c r="DU475" s="75"/>
      <c r="DV475" s="75"/>
      <c r="DW475" s="75"/>
      <c r="DX475" s="75"/>
      <c r="DY475" s="75"/>
      <c r="DZ475" s="75"/>
      <c r="EA475" s="75"/>
      <c r="EB475" s="75"/>
      <c r="EC475" s="75"/>
      <c r="ED475" s="75"/>
      <c r="EE475" s="75"/>
      <c r="EF475" s="75"/>
      <c r="EG475" s="75"/>
      <c r="EH475" s="75"/>
      <c r="EI475" s="75"/>
      <c r="EJ475" s="75"/>
      <c r="EK475" s="75"/>
      <c r="EL475" s="75"/>
      <c r="EM475" s="75"/>
      <c r="EN475" s="75"/>
      <c r="EO475" s="75"/>
      <c r="EP475" s="75"/>
      <c r="EQ475" s="75"/>
      <c r="ER475" s="75"/>
      <c r="ES475" s="75"/>
      <c r="ET475" s="75"/>
      <c r="EU475" s="75"/>
      <c r="EV475" s="75"/>
      <c r="EW475" s="75"/>
      <c r="EX475" s="75"/>
      <c r="EY475" s="75"/>
      <c r="EZ475" s="75"/>
      <c r="FA475" s="75"/>
      <c r="FB475" s="75"/>
      <c r="FC475" s="75"/>
      <c r="FD475" s="75"/>
      <c r="FE475" s="75"/>
      <c r="FF475" s="75"/>
      <c r="FG475" s="75"/>
      <c r="FH475" s="75"/>
      <c r="FI475" s="75"/>
      <c r="FJ475" s="75"/>
      <c r="FK475" s="75"/>
      <c r="FL475" s="75"/>
      <c r="FM475" s="75"/>
      <c r="FN475" s="75"/>
      <c r="FO475" s="75"/>
      <c r="FP475" s="75"/>
      <c r="FQ475" s="75"/>
      <c r="FR475" s="75"/>
      <c r="FS475" s="75"/>
      <c r="FT475" s="75"/>
      <c r="FU475" s="75"/>
      <c r="FV475" s="75"/>
      <c r="FW475" s="75"/>
      <c r="FX475" s="75"/>
      <c r="FY475" s="75"/>
      <c r="FZ475" s="75"/>
      <c r="GA475" s="75"/>
      <c r="GB475" s="75"/>
      <c r="GC475" s="75"/>
      <c r="GD475" s="75"/>
      <c r="GE475" s="75"/>
      <c r="GF475" s="75"/>
      <c r="GG475" s="75"/>
      <c r="GH475" s="75"/>
      <c r="GI475" s="75"/>
      <c r="GJ475" s="75"/>
      <c r="GK475" s="75"/>
      <c r="GL475" s="75"/>
      <c r="GM475" s="75"/>
      <c r="GN475" s="75"/>
      <c r="GO475" s="75"/>
      <c r="GP475" s="75"/>
      <c r="GQ475" s="75"/>
      <c r="GR475" s="75"/>
      <c r="GS475" s="75"/>
      <c r="GT475" s="75"/>
      <c r="GU475" s="75"/>
      <c r="GV475" s="75"/>
      <c r="GW475" s="75"/>
      <c r="GX475" s="75"/>
      <c r="GY475" s="75"/>
      <c r="GZ475" s="75"/>
      <c r="HA475" s="75"/>
      <c r="HB475" s="75"/>
      <c r="HC475" s="75"/>
      <c r="HD475" s="75"/>
      <c r="HE475" s="75"/>
      <c r="HF475" s="75"/>
      <c r="HG475" s="75"/>
      <c r="HH475" s="75"/>
      <c r="HI475" s="75"/>
      <c r="HJ475" s="75"/>
      <c r="HK475" s="75"/>
      <c r="HL475" s="75"/>
      <c r="HM475" s="75"/>
      <c r="HN475" s="75"/>
      <c r="HO475" s="75"/>
      <c r="HP475" s="75"/>
      <c r="HQ475" s="75"/>
      <c r="HR475" s="75"/>
      <c r="HS475" s="75"/>
      <c r="HT475" s="75"/>
      <c r="HU475" s="75"/>
      <c r="HV475" s="75"/>
      <c r="HW475" s="75"/>
      <c r="HX475" s="75"/>
    </row>
    <row r="476" spans="1:232" s="76" customFormat="1" ht="12.75">
      <c r="A476" s="234"/>
      <c r="B476" s="88"/>
      <c r="C476" s="208"/>
      <c r="D476" s="213"/>
      <c r="E476" s="157" t="s">
        <v>349</v>
      </c>
      <c r="F476" s="248">
        <f>+F44+F86+F136+F179+F226+F264+F319+F356+F391+F426+F461</f>
        <v>0</v>
      </c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  <c r="CF476" s="75"/>
      <c r="CG476" s="75"/>
      <c r="CH476" s="75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  <c r="DL476" s="75"/>
      <c r="DM476" s="75"/>
      <c r="DN476" s="75"/>
      <c r="DO476" s="75"/>
      <c r="DP476" s="75"/>
      <c r="DQ476" s="75"/>
      <c r="DR476" s="75"/>
      <c r="DS476" s="75"/>
      <c r="DT476" s="75"/>
      <c r="DU476" s="75"/>
      <c r="DV476" s="75"/>
      <c r="DW476" s="75"/>
      <c r="DX476" s="75"/>
      <c r="DY476" s="75"/>
      <c r="DZ476" s="75"/>
      <c r="EA476" s="75"/>
      <c r="EB476" s="75"/>
      <c r="EC476" s="75"/>
      <c r="ED476" s="75"/>
      <c r="EE476" s="75"/>
      <c r="EF476" s="75"/>
      <c r="EG476" s="75"/>
      <c r="EH476" s="75"/>
      <c r="EI476" s="75"/>
      <c r="EJ476" s="75"/>
      <c r="EK476" s="75"/>
      <c r="EL476" s="75"/>
      <c r="EM476" s="75"/>
      <c r="EN476" s="75"/>
      <c r="EO476" s="75"/>
      <c r="EP476" s="75"/>
      <c r="EQ476" s="75"/>
      <c r="ER476" s="75"/>
      <c r="ES476" s="75"/>
      <c r="ET476" s="75"/>
      <c r="EU476" s="75"/>
      <c r="EV476" s="75"/>
      <c r="EW476" s="75"/>
      <c r="EX476" s="75"/>
      <c r="EY476" s="75"/>
      <c r="EZ476" s="75"/>
      <c r="FA476" s="75"/>
      <c r="FB476" s="75"/>
      <c r="FC476" s="75"/>
      <c r="FD476" s="75"/>
      <c r="FE476" s="75"/>
      <c r="FF476" s="75"/>
      <c r="FG476" s="75"/>
      <c r="FH476" s="75"/>
      <c r="FI476" s="75"/>
      <c r="FJ476" s="75"/>
      <c r="FK476" s="75"/>
      <c r="FL476" s="75"/>
      <c r="FM476" s="75"/>
      <c r="FN476" s="75"/>
      <c r="FO476" s="75"/>
      <c r="FP476" s="75"/>
      <c r="FQ476" s="75"/>
      <c r="FR476" s="75"/>
      <c r="FS476" s="75"/>
      <c r="FT476" s="75"/>
      <c r="FU476" s="75"/>
      <c r="FV476" s="75"/>
      <c r="FW476" s="75"/>
      <c r="FX476" s="75"/>
      <c r="FY476" s="75"/>
      <c r="FZ476" s="75"/>
      <c r="GA476" s="75"/>
      <c r="GB476" s="75"/>
      <c r="GC476" s="75"/>
      <c r="GD476" s="75"/>
      <c r="GE476" s="75"/>
      <c r="GF476" s="75"/>
      <c r="GG476" s="75"/>
      <c r="GH476" s="75"/>
      <c r="GI476" s="75"/>
      <c r="GJ476" s="75"/>
      <c r="GK476" s="75"/>
      <c r="GL476" s="75"/>
      <c r="GM476" s="75"/>
      <c r="GN476" s="75"/>
      <c r="GO476" s="75"/>
      <c r="GP476" s="75"/>
      <c r="GQ476" s="75"/>
      <c r="GR476" s="75"/>
      <c r="GS476" s="75"/>
      <c r="GT476" s="75"/>
      <c r="GU476" s="75"/>
      <c r="GV476" s="75"/>
      <c r="GW476" s="75"/>
      <c r="GX476" s="75"/>
      <c r="GY476" s="75"/>
      <c r="GZ476" s="75"/>
      <c r="HA476" s="75"/>
      <c r="HB476" s="75"/>
      <c r="HC476" s="75"/>
      <c r="HD476" s="75"/>
      <c r="HE476" s="75"/>
      <c r="HF476" s="75"/>
      <c r="HG476" s="75"/>
      <c r="HH476" s="75"/>
      <c r="HI476" s="75"/>
      <c r="HJ476" s="75"/>
      <c r="HK476" s="75"/>
      <c r="HL476" s="75"/>
      <c r="HM476" s="75"/>
      <c r="HN476" s="75"/>
      <c r="HO476" s="75"/>
      <c r="HP476" s="75"/>
      <c r="HQ476" s="75"/>
      <c r="HR476" s="75"/>
      <c r="HS476" s="75"/>
      <c r="HT476" s="75"/>
      <c r="HU476" s="75"/>
      <c r="HV476" s="75"/>
      <c r="HW476" s="75"/>
      <c r="HX476" s="75"/>
    </row>
    <row r="477" spans="1:232" s="76" customFormat="1" ht="12.75">
      <c r="A477" s="234"/>
      <c r="B477" s="88"/>
      <c r="C477" s="208"/>
      <c r="D477" s="213"/>
      <c r="E477" s="157" t="s">
        <v>361</v>
      </c>
      <c r="F477" s="249" t="e">
        <f>+F218</f>
        <v>#VALUE!</v>
      </c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75"/>
      <c r="CC477" s="75"/>
      <c r="CD477" s="75"/>
      <c r="CE477" s="75"/>
      <c r="CF477" s="75"/>
      <c r="CG477" s="75"/>
      <c r="CH477" s="75"/>
      <c r="CI477" s="75"/>
      <c r="CJ477" s="75"/>
      <c r="CK477" s="75"/>
      <c r="CL477" s="75"/>
      <c r="CM477" s="75"/>
      <c r="CN477" s="75"/>
      <c r="CO477" s="75"/>
      <c r="CP477" s="75"/>
      <c r="CQ477" s="75"/>
      <c r="CR477" s="75"/>
      <c r="CS477" s="75"/>
      <c r="CT477" s="75"/>
      <c r="CU477" s="75"/>
      <c r="CV477" s="75"/>
      <c r="CW477" s="75"/>
      <c r="CX477" s="75"/>
      <c r="CY477" s="75"/>
      <c r="CZ477" s="75"/>
      <c r="DA477" s="75"/>
      <c r="DB477" s="75"/>
      <c r="DC477" s="75"/>
      <c r="DD477" s="75"/>
      <c r="DE477" s="75"/>
      <c r="DF477" s="75"/>
      <c r="DG477" s="75"/>
      <c r="DH477" s="75"/>
      <c r="DI477" s="75"/>
      <c r="DJ477" s="75"/>
      <c r="DK477" s="75"/>
      <c r="DL477" s="75"/>
      <c r="DM477" s="75"/>
      <c r="DN477" s="75"/>
      <c r="DO477" s="75"/>
      <c r="DP477" s="75"/>
      <c r="DQ477" s="75"/>
      <c r="DR477" s="75"/>
      <c r="DS477" s="75"/>
      <c r="DT477" s="75"/>
      <c r="DU477" s="75"/>
      <c r="DV477" s="75"/>
      <c r="DW477" s="75"/>
      <c r="DX477" s="75"/>
      <c r="DY477" s="75"/>
      <c r="DZ477" s="75"/>
      <c r="EA477" s="75"/>
      <c r="EB477" s="75"/>
      <c r="EC477" s="75"/>
      <c r="ED477" s="75"/>
      <c r="EE477" s="75"/>
      <c r="EF477" s="75"/>
      <c r="EG477" s="75"/>
      <c r="EH477" s="75"/>
      <c r="EI477" s="75"/>
      <c r="EJ477" s="75"/>
      <c r="EK477" s="75"/>
      <c r="EL477" s="75"/>
      <c r="EM477" s="75"/>
      <c r="EN477" s="75"/>
      <c r="EO477" s="75"/>
      <c r="EP477" s="75"/>
      <c r="EQ477" s="75"/>
      <c r="ER477" s="75"/>
      <c r="ES477" s="75"/>
      <c r="ET477" s="75"/>
      <c r="EU477" s="75"/>
      <c r="EV477" s="75"/>
      <c r="EW477" s="75"/>
      <c r="EX477" s="75"/>
      <c r="EY477" s="75"/>
      <c r="EZ477" s="75"/>
      <c r="FA477" s="75"/>
      <c r="FB477" s="75"/>
      <c r="FC477" s="75"/>
      <c r="FD477" s="75"/>
      <c r="FE477" s="75"/>
      <c r="FF477" s="75"/>
      <c r="FG477" s="75"/>
      <c r="FH477" s="75"/>
      <c r="FI477" s="75"/>
      <c r="FJ477" s="75"/>
      <c r="FK477" s="75"/>
      <c r="FL477" s="75"/>
      <c r="FM477" s="75"/>
      <c r="FN477" s="75"/>
      <c r="FO477" s="75"/>
      <c r="FP477" s="75"/>
      <c r="FQ477" s="75"/>
      <c r="FR477" s="75"/>
      <c r="FS477" s="75"/>
      <c r="FT477" s="75"/>
      <c r="FU477" s="75"/>
      <c r="FV477" s="75"/>
      <c r="FW477" s="75"/>
      <c r="FX477" s="75"/>
      <c r="FY477" s="75"/>
      <c r="FZ477" s="75"/>
      <c r="GA477" s="75"/>
      <c r="GB477" s="75"/>
      <c r="GC477" s="75"/>
      <c r="GD477" s="75"/>
      <c r="GE477" s="75"/>
      <c r="GF477" s="75"/>
      <c r="GG477" s="75"/>
      <c r="GH477" s="75"/>
      <c r="GI477" s="75"/>
      <c r="GJ477" s="75"/>
      <c r="GK477" s="75"/>
      <c r="GL477" s="75"/>
      <c r="GM477" s="75"/>
      <c r="GN477" s="75"/>
      <c r="GO477" s="75"/>
      <c r="GP477" s="75"/>
      <c r="GQ477" s="75"/>
      <c r="GR477" s="75"/>
      <c r="GS477" s="75"/>
      <c r="GT477" s="75"/>
      <c r="GU477" s="75"/>
      <c r="GV477" s="75"/>
      <c r="GW477" s="75"/>
      <c r="GX477" s="75"/>
      <c r="GY477" s="75"/>
      <c r="GZ477" s="75"/>
      <c r="HA477" s="75"/>
      <c r="HB477" s="75"/>
      <c r="HC477" s="75"/>
      <c r="HD477" s="75"/>
      <c r="HE477" s="75"/>
      <c r="HF477" s="75"/>
      <c r="HG477" s="75"/>
      <c r="HH477" s="75"/>
      <c r="HI477" s="75"/>
      <c r="HJ477" s="75"/>
      <c r="HK477" s="75"/>
      <c r="HL477" s="75"/>
      <c r="HM477" s="75"/>
      <c r="HN477" s="75"/>
      <c r="HO477" s="75"/>
      <c r="HP477" s="75"/>
      <c r="HQ477" s="75"/>
      <c r="HR477" s="75"/>
      <c r="HS477" s="75"/>
      <c r="HT477" s="75"/>
      <c r="HU477" s="75"/>
      <c r="HV477" s="75"/>
      <c r="HW477" s="75"/>
      <c r="HX477" s="75"/>
    </row>
    <row r="478" spans="1:232" s="76" customFormat="1" ht="13.5" thickBot="1">
      <c r="A478" s="234"/>
      <c r="B478" s="88"/>
      <c r="C478" s="208"/>
      <c r="D478" s="213"/>
      <c r="E478" s="157"/>
      <c r="F478" s="250" t="e">
        <f>SUM(F475:F477)</f>
        <v>#VALUE!</v>
      </c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  <c r="CB478" s="75"/>
      <c r="CC478" s="75"/>
      <c r="CD478" s="75"/>
      <c r="CE478" s="75"/>
      <c r="CF478" s="75"/>
      <c r="CG478" s="75"/>
      <c r="CH478" s="75"/>
      <c r="CI478" s="75"/>
      <c r="CJ478" s="75"/>
      <c r="CK478" s="75"/>
      <c r="CL478" s="75"/>
      <c r="CM478" s="75"/>
      <c r="CN478" s="75"/>
      <c r="CO478" s="75"/>
      <c r="CP478" s="75"/>
      <c r="CQ478" s="75"/>
      <c r="CR478" s="75"/>
      <c r="CS478" s="75"/>
      <c r="CT478" s="75"/>
      <c r="CU478" s="75"/>
      <c r="CV478" s="75"/>
      <c r="CW478" s="75"/>
      <c r="CX478" s="75"/>
      <c r="CY478" s="75"/>
      <c r="CZ478" s="75"/>
      <c r="DA478" s="75"/>
      <c r="DB478" s="75"/>
      <c r="DC478" s="75"/>
      <c r="DD478" s="75"/>
      <c r="DE478" s="75"/>
      <c r="DF478" s="75"/>
      <c r="DG478" s="75"/>
      <c r="DH478" s="75"/>
      <c r="DI478" s="75"/>
      <c r="DJ478" s="75"/>
      <c r="DK478" s="75"/>
      <c r="DL478" s="75"/>
      <c r="DM478" s="75"/>
      <c r="DN478" s="75"/>
      <c r="DO478" s="75"/>
      <c r="DP478" s="75"/>
      <c r="DQ478" s="75"/>
      <c r="DR478" s="75"/>
      <c r="DS478" s="75"/>
      <c r="DT478" s="75"/>
      <c r="DU478" s="75"/>
      <c r="DV478" s="75"/>
      <c r="DW478" s="75"/>
      <c r="DX478" s="75"/>
      <c r="DY478" s="75"/>
      <c r="DZ478" s="75"/>
      <c r="EA478" s="75"/>
      <c r="EB478" s="75"/>
      <c r="EC478" s="75"/>
      <c r="ED478" s="75"/>
      <c r="EE478" s="75"/>
      <c r="EF478" s="75"/>
      <c r="EG478" s="75"/>
      <c r="EH478" s="75"/>
      <c r="EI478" s="75"/>
      <c r="EJ478" s="75"/>
      <c r="EK478" s="75"/>
      <c r="EL478" s="75"/>
      <c r="EM478" s="75"/>
      <c r="EN478" s="75"/>
      <c r="EO478" s="75"/>
      <c r="EP478" s="75"/>
      <c r="EQ478" s="75"/>
      <c r="ER478" s="75"/>
      <c r="ES478" s="75"/>
      <c r="ET478" s="75"/>
      <c r="EU478" s="75"/>
      <c r="EV478" s="75"/>
      <c r="EW478" s="75"/>
      <c r="EX478" s="75"/>
      <c r="EY478" s="75"/>
      <c r="EZ478" s="75"/>
      <c r="FA478" s="75"/>
      <c r="FB478" s="75"/>
      <c r="FC478" s="75"/>
      <c r="FD478" s="75"/>
      <c r="FE478" s="75"/>
      <c r="FF478" s="75"/>
      <c r="FG478" s="75"/>
      <c r="FH478" s="75"/>
      <c r="FI478" s="75"/>
      <c r="FJ478" s="75"/>
      <c r="FK478" s="75"/>
      <c r="FL478" s="75"/>
      <c r="FM478" s="75"/>
      <c r="FN478" s="75"/>
      <c r="FO478" s="75"/>
      <c r="FP478" s="75"/>
      <c r="FQ478" s="75"/>
      <c r="FR478" s="75"/>
      <c r="FS478" s="75"/>
      <c r="FT478" s="75"/>
      <c r="FU478" s="75"/>
      <c r="FV478" s="75"/>
      <c r="FW478" s="75"/>
      <c r="FX478" s="75"/>
      <c r="FY478" s="75"/>
      <c r="FZ478" s="75"/>
      <c r="GA478" s="75"/>
      <c r="GB478" s="75"/>
      <c r="GC478" s="75"/>
      <c r="GD478" s="75"/>
      <c r="GE478" s="75"/>
      <c r="GF478" s="75"/>
      <c r="GG478" s="75"/>
      <c r="GH478" s="75"/>
      <c r="GI478" s="75"/>
      <c r="GJ478" s="75"/>
      <c r="GK478" s="75"/>
      <c r="GL478" s="75"/>
      <c r="GM478" s="75"/>
      <c r="GN478" s="75"/>
      <c r="GO478" s="75"/>
      <c r="GP478" s="75"/>
      <c r="GQ478" s="75"/>
      <c r="GR478" s="75"/>
      <c r="GS478" s="75"/>
      <c r="GT478" s="75"/>
      <c r="GU478" s="75"/>
      <c r="GV478" s="75"/>
      <c r="GW478" s="75"/>
      <c r="GX478" s="75"/>
      <c r="GY478" s="75"/>
      <c r="GZ478" s="75"/>
      <c r="HA478" s="75"/>
      <c r="HB478" s="75"/>
      <c r="HC478" s="75"/>
      <c r="HD478" s="75"/>
      <c r="HE478" s="75"/>
      <c r="HF478" s="75"/>
      <c r="HG478" s="75"/>
      <c r="HH478" s="75"/>
      <c r="HI478" s="75"/>
      <c r="HJ478" s="75"/>
      <c r="HK478" s="75"/>
      <c r="HL478" s="75"/>
      <c r="HM478" s="75"/>
      <c r="HN478" s="75"/>
      <c r="HO478" s="75"/>
      <c r="HP478" s="75"/>
      <c r="HQ478" s="75"/>
      <c r="HR478" s="75"/>
      <c r="HS478" s="75"/>
      <c r="HT478" s="75"/>
      <c r="HU478" s="75"/>
      <c r="HV478" s="75"/>
      <c r="HW478" s="75"/>
      <c r="HX478" s="75"/>
    </row>
    <row r="479" spans="1:232" s="76" customFormat="1" ht="13.5" thickBot="1" thickTop="1">
      <c r="A479" s="234"/>
      <c r="B479" s="88"/>
      <c r="C479" s="219"/>
      <c r="D479" s="221"/>
      <c r="E479" s="222"/>
      <c r="F479" s="251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  <c r="CF479" s="75"/>
      <c r="CG479" s="75"/>
      <c r="CH479" s="75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  <c r="CZ479" s="75"/>
      <c r="DA479" s="75"/>
      <c r="DB479" s="75"/>
      <c r="DC479" s="75"/>
      <c r="DD479" s="75"/>
      <c r="DE479" s="75"/>
      <c r="DF479" s="75"/>
      <c r="DG479" s="75"/>
      <c r="DH479" s="75"/>
      <c r="DI479" s="75"/>
      <c r="DJ479" s="75"/>
      <c r="DK479" s="75"/>
      <c r="DL479" s="75"/>
      <c r="DM479" s="75"/>
      <c r="DN479" s="75"/>
      <c r="DO479" s="75"/>
      <c r="DP479" s="75"/>
      <c r="DQ479" s="75"/>
      <c r="DR479" s="75"/>
      <c r="DS479" s="75"/>
      <c r="DT479" s="75"/>
      <c r="DU479" s="75"/>
      <c r="DV479" s="75"/>
      <c r="DW479" s="75"/>
      <c r="DX479" s="75"/>
      <c r="DY479" s="75"/>
      <c r="DZ479" s="75"/>
      <c r="EA479" s="75"/>
      <c r="EB479" s="75"/>
      <c r="EC479" s="75"/>
      <c r="ED479" s="75"/>
      <c r="EE479" s="75"/>
      <c r="EF479" s="75"/>
      <c r="EG479" s="75"/>
      <c r="EH479" s="75"/>
      <c r="EI479" s="75"/>
      <c r="EJ479" s="75"/>
      <c r="EK479" s="75"/>
      <c r="EL479" s="75"/>
      <c r="EM479" s="75"/>
      <c r="EN479" s="75"/>
      <c r="EO479" s="75"/>
      <c r="EP479" s="75"/>
      <c r="EQ479" s="75"/>
      <c r="ER479" s="75"/>
      <c r="ES479" s="75"/>
      <c r="ET479" s="75"/>
      <c r="EU479" s="75"/>
      <c r="EV479" s="75"/>
      <c r="EW479" s="75"/>
      <c r="EX479" s="75"/>
      <c r="EY479" s="75"/>
      <c r="EZ479" s="75"/>
      <c r="FA479" s="75"/>
      <c r="FB479" s="75"/>
      <c r="FC479" s="75"/>
      <c r="FD479" s="75"/>
      <c r="FE479" s="75"/>
      <c r="FF479" s="75"/>
      <c r="FG479" s="75"/>
      <c r="FH479" s="75"/>
      <c r="FI479" s="75"/>
      <c r="FJ479" s="75"/>
      <c r="FK479" s="75"/>
      <c r="FL479" s="75"/>
      <c r="FM479" s="75"/>
      <c r="FN479" s="75"/>
      <c r="FO479" s="75"/>
      <c r="FP479" s="75"/>
      <c r="FQ479" s="75"/>
      <c r="FR479" s="75"/>
      <c r="FS479" s="75"/>
      <c r="FT479" s="75"/>
      <c r="FU479" s="75"/>
      <c r="FV479" s="75"/>
      <c r="FW479" s="75"/>
      <c r="FX479" s="75"/>
      <c r="FY479" s="75"/>
      <c r="FZ479" s="75"/>
      <c r="GA479" s="75"/>
      <c r="GB479" s="75"/>
      <c r="GC479" s="75"/>
      <c r="GD479" s="75"/>
      <c r="GE479" s="75"/>
      <c r="GF479" s="75"/>
      <c r="GG479" s="75"/>
      <c r="GH479" s="75"/>
      <c r="GI479" s="75"/>
      <c r="GJ479" s="75"/>
      <c r="GK479" s="75"/>
      <c r="GL479" s="75"/>
      <c r="GM479" s="75"/>
      <c r="GN479" s="75"/>
      <c r="GO479" s="75"/>
      <c r="GP479" s="75"/>
      <c r="GQ479" s="75"/>
      <c r="GR479" s="75"/>
      <c r="GS479" s="75"/>
      <c r="GT479" s="75"/>
      <c r="GU479" s="75"/>
      <c r="GV479" s="75"/>
      <c r="GW479" s="75"/>
      <c r="GX479" s="75"/>
      <c r="GY479" s="75"/>
      <c r="GZ479" s="75"/>
      <c r="HA479" s="75"/>
      <c r="HB479" s="75"/>
      <c r="HC479" s="75"/>
      <c r="HD479" s="75"/>
      <c r="HE479" s="75"/>
      <c r="HF479" s="75"/>
      <c r="HG479" s="75"/>
      <c r="HH479" s="75"/>
      <c r="HI479" s="75"/>
      <c r="HJ479" s="75"/>
      <c r="HK479" s="75"/>
      <c r="HL479" s="75"/>
      <c r="HM479" s="75"/>
      <c r="HN479" s="75"/>
      <c r="HO479" s="75"/>
      <c r="HP479" s="75"/>
      <c r="HQ479" s="75"/>
      <c r="HR479" s="75"/>
      <c r="HS479" s="75"/>
      <c r="HT479" s="75"/>
      <c r="HU479" s="75"/>
      <c r="HV479" s="75"/>
      <c r="HW479" s="75"/>
      <c r="HX479" s="75"/>
    </row>
    <row r="480" spans="1:232" s="76" customFormat="1" ht="12.75">
      <c r="A480" s="238"/>
      <c r="B480" s="206"/>
      <c r="C480" s="206"/>
      <c r="D480" s="207"/>
      <c r="E480" s="198"/>
      <c r="F480" s="239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  <c r="CB480" s="75"/>
      <c r="CC480" s="75"/>
      <c r="CD480" s="75"/>
      <c r="CE480" s="75"/>
      <c r="CF480" s="75"/>
      <c r="CG480" s="75"/>
      <c r="CH480" s="75"/>
      <c r="CI480" s="75"/>
      <c r="CJ480" s="75"/>
      <c r="CK480" s="75"/>
      <c r="CL480" s="75"/>
      <c r="CM480" s="75"/>
      <c r="CN480" s="75"/>
      <c r="CO480" s="75"/>
      <c r="CP480" s="75"/>
      <c r="CQ480" s="75"/>
      <c r="CR480" s="75"/>
      <c r="CS480" s="75"/>
      <c r="CT480" s="75"/>
      <c r="CU480" s="75"/>
      <c r="CV480" s="75"/>
      <c r="CW480" s="75"/>
      <c r="CX480" s="75"/>
      <c r="CY480" s="75"/>
      <c r="CZ480" s="75"/>
      <c r="DA480" s="75"/>
      <c r="DB480" s="75"/>
      <c r="DC480" s="75"/>
      <c r="DD480" s="75"/>
      <c r="DE480" s="75"/>
      <c r="DF480" s="75"/>
      <c r="DG480" s="75"/>
      <c r="DH480" s="75"/>
      <c r="DI480" s="75"/>
      <c r="DJ480" s="75"/>
      <c r="DK480" s="75"/>
      <c r="DL480" s="75"/>
      <c r="DM480" s="75"/>
      <c r="DN480" s="75"/>
      <c r="DO480" s="75"/>
      <c r="DP480" s="75"/>
      <c r="DQ480" s="75"/>
      <c r="DR480" s="75"/>
      <c r="DS480" s="75"/>
      <c r="DT480" s="75"/>
      <c r="DU480" s="75"/>
      <c r="DV480" s="75"/>
      <c r="DW480" s="75"/>
      <c r="DX480" s="75"/>
      <c r="DY480" s="75"/>
      <c r="DZ480" s="75"/>
      <c r="EA480" s="75"/>
      <c r="EB480" s="75"/>
      <c r="EC480" s="75"/>
      <c r="ED480" s="75"/>
      <c r="EE480" s="75"/>
      <c r="EF480" s="75"/>
      <c r="EG480" s="75"/>
      <c r="EH480" s="75"/>
      <c r="EI480" s="75"/>
      <c r="EJ480" s="75"/>
      <c r="EK480" s="75"/>
      <c r="EL480" s="75"/>
      <c r="EM480" s="75"/>
      <c r="EN480" s="75"/>
      <c r="EO480" s="75"/>
      <c r="EP480" s="75"/>
      <c r="EQ480" s="75"/>
      <c r="ER480" s="75"/>
      <c r="ES480" s="75"/>
      <c r="ET480" s="75"/>
      <c r="EU480" s="75"/>
      <c r="EV480" s="75"/>
      <c r="EW480" s="75"/>
      <c r="EX480" s="75"/>
      <c r="EY480" s="75"/>
      <c r="EZ480" s="75"/>
      <c r="FA480" s="75"/>
      <c r="FB480" s="75"/>
      <c r="FC480" s="75"/>
      <c r="FD480" s="75"/>
      <c r="FE480" s="75"/>
      <c r="FF480" s="75"/>
      <c r="FG480" s="75"/>
      <c r="FH480" s="75"/>
      <c r="FI480" s="75"/>
      <c r="FJ480" s="75"/>
      <c r="FK480" s="75"/>
      <c r="FL480" s="75"/>
      <c r="FM480" s="75"/>
      <c r="FN480" s="75"/>
      <c r="FO480" s="75"/>
      <c r="FP480" s="75"/>
      <c r="FQ480" s="75"/>
      <c r="FR480" s="75"/>
      <c r="FS480" s="75"/>
      <c r="FT480" s="75"/>
      <c r="FU480" s="75"/>
      <c r="FV480" s="75"/>
      <c r="FW480" s="75"/>
      <c r="FX480" s="75"/>
      <c r="FY480" s="75"/>
      <c r="FZ480" s="75"/>
      <c r="GA480" s="75"/>
      <c r="GB480" s="75"/>
      <c r="GC480" s="75"/>
      <c r="GD480" s="75"/>
      <c r="GE480" s="75"/>
      <c r="GF480" s="75"/>
      <c r="GG480" s="75"/>
      <c r="GH480" s="75"/>
      <c r="GI480" s="75"/>
      <c r="GJ480" s="75"/>
      <c r="GK480" s="75"/>
      <c r="GL480" s="75"/>
      <c r="GM480" s="75"/>
      <c r="GN480" s="75"/>
      <c r="GO480" s="75"/>
      <c r="GP480" s="75"/>
      <c r="GQ480" s="75"/>
      <c r="GR480" s="75"/>
      <c r="GS480" s="75"/>
      <c r="GT480" s="75"/>
      <c r="GU480" s="75"/>
      <c r="GV480" s="75"/>
      <c r="GW480" s="75"/>
      <c r="GX480" s="75"/>
      <c r="GY480" s="75"/>
      <c r="GZ480" s="75"/>
      <c r="HA480" s="75"/>
      <c r="HB480" s="75"/>
      <c r="HC480" s="75"/>
      <c r="HD480" s="75"/>
      <c r="HE480" s="75"/>
      <c r="HF480" s="75"/>
      <c r="HG480" s="75"/>
      <c r="HH480" s="75"/>
      <c r="HI480" s="75"/>
      <c r="HJ480" s="75"/>
      <c r="HK480" s="75"/>
      <c r="HL480" s="75"/>
      <c r="HM480" s="75"/>
      <c r="HN480" s="75"/>
      <c r="HO480" s="75"/>
      <c r="HP480" s="75"/>
      <c r="HQ480" s="75"/>
      <c r="HR480" s="75"/>
      <c r="HS480" s="75"/>
      <c r="HT480" s="75"/>
      <c r="HU480" s="75"/>
      <c r="HV480" s="75"/>
      <c r="HW480" s="75"/>
      <c r="HX480" s="75"/>
    </row>
    <row r="481" spans="1:232" s="76" customFormat="1" ht="12.75">
      <c r="A481" s="111"/>
      <c r="B481" s="88"/>
      <c r="C481" s="88"/>
      <c r="D481" s="94"/>
      <c r="E481" s="78"/>
      <c r="F481" s="89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  <c r="CB481" s="75"/>
      <c r="CC481" s="75"/>
      <c r="CD481" s="75"/>
      <c r="CE481" s="75"/>
      <c r="CF481" s="75"/>
      <c r="CG481" s="75"/>
      <c r="CH481" s="75"/>
      <c r="CI481" s="75"/>
      <c r="CJ481" s="75"/>
      <c r="CK481" s="75"/>
      <c r="CL481" s="75"/>
      <c r="CM481" s="75"/>
      <c r="CN481" s="75"/>
      <c r="CO481" s="75"/>
      <c r="CP481" s="75"/>
      <c r="CQ481" s="75"/>
      <c r="CR481" s="75"/>
      <c r="CS481" s="75"/>
      <c r="CT481" s="75"/>
      <c r="CU481" s="75"/>
      <c r="CV481" s="75"/>
      <c r="CW481" s="75"/>
      <c r="CX481" s="75"/>
      <c r="CY481" s="75"/>
      <c r="CZ481" s="75"/>
      <c r="DA481" s="75"/>
      <c r="DB481" s="75"/>
      <c r="DC481" s="75"/>
      <c r="DD481" s="75"/>
      <c r="DE481" s="75"/>
      <c r="DF481" s="75"/>
      <c r="DG481" s="75"/>
      <c r="DH481" s="75"/>
      <c r="DI481" s="75"/>
      <c r="DJ481" s="75"/>
      <c r="DK481" s="75"/>
      <c r="DL481" s="75"/>
      <c r="DM481" s="75"/>
      <c r="DN481" s="75"/>
      <c r="DO481" s="75"/>
      <c r="DP481" s="75"/>
      <c r="DQ481" s="75"/>
      <c r="DR481" s="75"/>
      <c r="DS481" s="75"/>
      <c r="DT481" s="75"/>
      <c r="DU481" s="75"/>
      <c r="DV481" s="75"/>
      <c r="DW481" s="75"/>
      <c r="DX481" s="75"/>
      <c r="DY481" s="75"/>
      <c r="DZ481" s="75"/>
      <c r="EA481" s="75"/>
      <c r="EB481" s="75"/>
      <c r="EC481" s="75"/>
      <c r="ED481" s="75"/>
      <c r="EE481" s="75"/>
      <c r="EF481" s="75"/>
      <c r="EG481" s="75"/>
      <c r="EH481" s="75"/>
      <c r="EI481" s="75"/>
      <c r="EJ481" s="75"/>
      <c r="EK481" s="75"/>
      <c r="EL481" s="75"/>
      <c r="EM481" s="75"/>
      <c r="EN481" s="75"/>
      <c r="EO481" s="75"/>
      <c r="EP481" s="75"/>
      <c r="EQ481" s="75"/>
      <c r="ER481" s="75"/>
      <c r="ES481" s="75"/>
      <c r="ET481" s="75"/>
      <c r="EU481" s="75"/>
      <c r="EV481" s="75"/>
      <c r="EW481" s="75"/>
      <c r="EX481" s="75"/>
      <c r="EY481" s="75"/>
      <c r="EZ481" s="75"/>
      <c r="FA481" s="75"/>
      <c r="FB481" s="75"/>
      <c r="FC481" s="75"/>
      <c r="FD481" s="75"/>
      <c r="FE481" s="75"/>
      <c r="FF481" s="75"/>
      <c r="FG481" s="75"/>
      <c r="FH481" s="75"/>
      <c r="FI481" s="75"/>
      <c r="FJ481" s="75"/>
      <c r="FK481" s="75"/>
      <c r="FL481" s="75"/>
      <c r="FM481" s="75"/>
      <c r="FN481" s="75"/>
      <c r="FO481" s="75"/>
      <c r="FP481" s="75"/>
      <c r="FQ481" s="75"/>
      <c r="FR481" s="75"/>
      <c r="FS481" s="75"/>
      <c r="FT481" s="75"/>
      <c r="FU481" s="75"/>
      <c r="FV481" s="75"/>
      <c r="FW481" s="75"/>
      <c r="FX481" s="75"/>
      <c r="FY481" s="75"/>
      <c r="FZ481" s="75"/>
      <c r="GA481" s="75"/>
      <c r="GB481" s="75"/>
      <c r="GC481" s="75"/>
      <c r="GD481" s="75"/>
      <c r="GE481" s="75"/>
      <c r="GF481" s="75"/>
      <c r="GG481" s="75"/>
      <c r="GH481" s="75"/>
      <c r="GI481" s="75"/>
      <c r="GJ481" s="75"/>
      <c r="GK481" s="75"/>
      <c r="GL481" s="75"/>
      <c r="GM481" s="75"/>
      <c r="GN481" s="75"/>
      <c r="GO481" s="75"/>
      <c r="GP481" s="75"/>
      <c r="GQ481" s="75"/>
      <c r="GR481" s="75"/>
      <c r="GS481" s="75"/>
      <c r="GT481" s="75"/>
      <c r="GU481" s="75"/>
      <c r="GV481" s="75"/>
      <c r="GW481" s="75"/>
      <c r="GX481" s="75"/>
      <c r="GY481" s="75"/>
      <c r="GZ481" s="75"/>
      <c r="HA481" s="75"/>
      <c r="HB481" s="75"/>
      <c r="HC481" s="75"/>
      <c r="HD481" s="75"/>
      <c r="HE481" s="75"/>
      <c r="HF481" s="75"/>
      <c r="HG481" s="75"/>
      <c r="HH481" s="75"/>
      <c r="HI481" s="75"/>
      <c r="HJ481" s="75"/>
      <c r="HK481" s="75"/>
      <c r="HL481" s="75"/>
      <c r="HM481" s="75"/>
      <c r="HN481" s="75"/>
      <c r="HO481" s="75"/>
      <c r="HP481" s="75"/>
      <c r="HQ481" s="75"/>
      <c r="HR481" s="75"/>
      <c r="HS481" s="75"/>
      <c r="HT481" s="75"/>
      <c r="HU481" s="75"/>
      <c r="HV481" s="75"/>
      <c r="HW481" s="75"/>
      <c r="HX481" s="75"/>
    </row>
    <row r="482" spans="1:232" s="76" customFormat="1" ht="12.75">
      <c r="A482" s="111"/>
      <c r="B482" s="88"/>
      <c r="C482" s="88"/>
      <c r="D482" s="94"/>
      <c r="E482" s="89"/>
      <c r="F482" s="89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5"/>
      <c r="CA482" s="75"/>
      <c r="CB482" s="75"/>
      <c r="CC482" s="75"/>
      <c r="CD482" s="75"/>
      <c r="CE482" s="75"/>
      <c r="CF482" s="75"/>
      <c r="CG482" s="75"/>
      <c r="CH482" s="75"/>
      <c r="CI482" s="75"/>
      <c r="CJ482" s="75"/>
      <c r="CK482" s="75"/>
      <c r="CL482" s="75"/>
      <c r="CM482" s="75"/>
      <c r="CN482" s="75"/>
      <c r="CO482" s="75"/>
      <c r="CP482" s="75"/>
      <c r="CQ482" s="75"/>
      <c r="CR482" s="75"/>
      <c r="CS482" s="75"/>
      <c r="CT482" s="75"/>
      <c r="CU482" s="75"/>
      <c r="CV482" s="75"/>
      <c r="CW482" s="75"/>
      <c r="CX482" s="75"/>
      <c r="CY482" s="75"/>
      <c r="CZ482" s="75"/>
      <c r="DA482" s="75"/>
      <c r="DB482" s="75"/>
      <c r="DC482" s="75"/>
      <c r="DD482" s="75"/>
      <c r="DE482" s="75"/>
      <c r="DF482" s="75"/>
      <c r="DG482" s="75"/>
      <c r="DH482" s="75"/>
      <c r="DI482" s="75"/>
      <c r="DJ482" s="75"/>
      <c r="DK482" s="75"/>
      <c r="DL482" s="75"/>
      <c r="DM482" s="75"/>
      <c r="DN482" s="75"/>
      <c r="DO482" s="75"/>
      <c r="DP482" s="75"/>
      <c r="DQ482" s="75"/>
      <c r="DR482" s="75"/>
      <c r="DS482" s="75"/>
      <c r="DT482" s="75"/>
      <c r="DU482" s="75"/>
      <c r="DV482" s="75"/>
      <c r="DW482" s="75"/>
      <c r="DX482" s="75"/>
      <c r="DY482" s="75"/>
      <c r="DZ482" s="75"/>
      <c r="EA482" s="75"/>
      <c r="EB482" s="75"/>
      <c r="EC482" s="75"/>
      <c r="ED482" s="75"/>
      <c r="EE482" s="75"/>
      <c r="EF482" s="75"/>
      <c r="EG482" s="75"/>
      <c r="EH482" s="75"/>
      <c r="EI482" s="75"/>
      <c r="EJ482" s="75"/>
      <c r="EK482" s="75"/>
      <c r="EL482" s="75"/>
      <c r="EM482" s="75"/>
      <c r="EN482" s="75"/>
      <c r="EO482" s="75"/>
      <c r="EP482" s="75"/>
      <c r="EQ482" s="75"/>
      <c r="ER482" s="75"/>
      <c r="ES482" s="75"/>
      <c r="ET482" s="75"/>
      <c r="EU482" s="75"/>
      <c r="EV482" s="75"/>
      <c r="EW482" s="75"/>
      <c r="EX482" s="75"/>
      <c r="EY482" s="75"/>
      <c r="EZ482" s="75"/>
      <c r="FA482" s="75"/>
      <c r="FB482" s="75"/>
      <c r="FC482" s="75"/>
      <c r="FD482" s="75"/>
      <c r="FE482" s="75"/>
      <c r="FF482" s="75"/>
      <c r="FG482" s="75"/>
      <c r="FH482" s="75"/>
      <c r="FI482" s="75"/>
      <c r="FJ482" s="75"/>
      <c r="FK482" s="75"/>
      <c r="FL482" s="75"/>
      <c r="FM482" s="75"/>
      <c r="FN482" s="75"/>
      <c r="FO482" s="75"/>
      <c r="FP482" s="75"/>
      <c r="FQ482" s="75"/>
      <c r="FR482" s="75"/>
      <c r="FS482" s="75"/>
      <c r="FT482" s="75"/>
      <c r="FU482" s="75"/>
      <c r="FV482" s="75"/>
      <c r="FW482" s="75"/>
      <c r="FX482" s="75"/>
      <c r="FY482" s="75"/>
      <c r="FZ482" s="75"/>
      <c r="GA482" s="75"/>
      <c r="GB482" s="75"/>
      <c r="GC482" s="75"/>
      <c r="GD482" s="75"/>
      <c r="GE482" s="75"/>
      <c r="GF482" s="75"/>
      <c r="GG482" s="75"/>
      <c r="GH482" s="75"/>
      <c r="GI482" s="75"/>
      <c r="GJ482" s="75"/>
      <c r="GK482" s="75"/>
      <c r="GL482" s="75"/>
      <c r="GM482" s="75"/>
      <c r="GN482" s="75"/>
      <c r="GO482" s="75"/>
      <c r="GP482" s="75"/>
      <c r="GQ482" s="75"/>
      <c r="GR482" s="75"/>
      <c r="GS482" s="75"/>
      <c r="GT482" s="75"/>
      <c r="GU482" s="75"/>
      <c r="GV482" s="75"/>
      <c r="GW482" s="75"/>
      <c r="GX482" s="75"/>
      <c r="GY482" s="75"/>
      <c r="GZ482" s="75"/>
      <c r="HA482" s="75"/>
      <c r="HB482" s="75"/>
      <c r="HC482" s="75"/>
      <c r="HD482" s="75"/>
      <c r="HE482" s="75"/>
      <c r="HF482" s="75"/>
      <c r="HG482" s="75"/>
      <c r="HH482" s="75"/>
      <c r="HI482" s="75"/>
      <c r="HJ482" s="75"/>
      <c r="HK482" s="75"/>
      <c r="HL482" s="75"/>
      <c r="HM482" s="75"/>
      <c r="HN482" s="75"/>
      <c r="HO482" s="75"/>
      <c r="HP482" s="75"/>
      <c r="HQ482" s="75"/>
      <c r="HR482" s="75"/>
      <c r="HS482" s="75"/>
      <c r="HT482" s="75"/>
      <c r="HU482" s="75"/>
      <c r="HV482" s="75"/>
      <c r="HW482" s="75"/>
      <c r="HX482" s="75"/>
    </row>
    <row r="483" spans="3:232" s="76" customFormat="1" ht="12.75">
      <c r="C483" s="92"/>
      <c r="D483" s="114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5"/>
      <c r="CA483" s="75"/>
      <c r="CB483" s="75"/>
      <c r="CC483" s="75"/>
      <c r="CD483" s="75"/>
      <c r="CE483" s="75"/>
      <c r="CF483" s="75"/>
      <c r="CG483" s="75"/>
      <c r="CH483" s="75"/>
      <c r="CI483" s="75"/>
      <c r="CJ483" s="75"/>
      <c r="CK483" s="75"/>
      <c r="CL483" s="75"/>
      <c r="CM483" s="75"/>
      <c r="CN483" s="75"/>
      <c r="CO483" s="75"/>
      <c r="CP483" s="75"/>
      <c r="CQ483" s="75"/>
      <c r="CR483" s="75"/>
      <c r="CS483" s="75"/>
      <c r="CT483" s="75"/>
      <c r="CU483" s="75"/>
      <c r="CV483" s="75"/>
      <c r="CW483" s="75"/>
      <c r="CX483" s="75"/>
      <c r="CY483" s="75"/>
      <c r="CZ483" s="75"/>
      <c r="DA483" s="75"/>
      <c r="DB483" s="75"/>
      <c r="DC483" s="75"/>
      <c r="DD483" s="75"/>
      <c r="DE483" s="75"/>
      <c r="DF483" s="75"/>
      <c r="DG483" s="75"/>
      <c r="DH483" s="75"/>
      <c r="DI483" s="75"/>
      <c r="DJ483" s="75"/>
      <c r="DK483" s="75"/>
      <c r="DL483" s="75"/>
      <c r="DM483" s="75"/>
      <c r="DN483" s="75"/>
      <c r="DO483" s="75"/>
      <c r="DP483" s="75"/>
      <c r="DQ483" s="75"/>
      <c r="DR483" s="75"/>
      <c r="DS483" s="75"/>
      <c r="DT483" s="75"/>
      <c r="DU483" s="75"/>
      <c r="DV483" s="75"/>
      <c r="DW483" s="75"/>
      <c r="DX483" s="75"/>
      <c r="DY483" s="75"/>
      <c r="DZ483" s="75"/>
      <c r="EA483" s="75"/>
      <c r="EB483" s="75"/>
      <c r="EC483" s="75"/>
      <c r="ED483" s="75"/>
      <c r="EE483" s="75"/>
      <c r="EF483" s="75"/>
      <c r="EG483" s="75"/>
      <c r="EH483" s="75"/>
      <c r="EI483" s="75"/>
      <c r="EJ483" s="75"/>
      <c r="EK483" s="75"/>
      <c r="EL483" s="75"/>
      <c r="EM483" s="75"/>
      <c r="EN483" s="75"/>
      <c r="EO483" s="75"/>
      <c r="EP483" s="75"/>
      <c r="EQ483" s="75"/>
      <c r="ER483" s="75"/>
      <c r="ES483" s="75"/>
      <c r="ET483" s="75"/>
      <c r="EU483" s="75"/>
      <c r="EV483" s="75"/>
      <c r="EW483" s="75"/>
      <c r="EX483" s="75"/>
      <c r="EY483" s="75"/>
      <c r="EZ483" s="75"/>
      <c r="FA483" s="75"/>
      <c r="FB483" s="75"/>
      <c r="FC483" s="75"/>
      <c r="FD483" s="75"/>
      <c r="FE483" s="75"/>
      <c r="FF483" s="75"/>
      <c r="FG483" s="75"/>
      <c r="FH483" s="75"/>
      <c r="FI483" s="75"/>
      <c r="FJ483" s="75"/>
      <c r="FK483" s="75"/>
      <c r="FL483" s="75"/>
      <c r="FM483" s="75"/>
      <c r="FN483" s="75"/>
      <c r="FO483" s="75"/>
      <c r="FP483" s="75"/>
      <c r="FQ483" s="75"/>
      <c r="FR483" s="75"/>
      <c r="FS483" s="75"/>
      <c r="FT483" s="75"/>
      <c r="FU483" s="75"/>
      <c r="FV483" s="75"/>
      <c r="FW483" s="75"/>
      <c r="FX483" s="75"/>
      <c r="FY483" s="75"/>
      <c r="FZ483" s="75"/>
      <c r="GA483" s="75"/>
      <c r="GB483" s="75"/>
      <c r="GC483" s="75"/>
      <c r="GD483" s="75"/>
      <c r="GE483" s="75"/>
      <c r="GF483" s="75"/>
      <c r="GG483" s="75"/>
      <c r="GH483" s="75"/>
      <c r="GI483" s="75"/>
      <c r="GJ483" s="75"/>
      <c r="GK483" s="75"/>
      <c r="GL483" s="75"/>
      <c r="GM483" s="75"/>
      <c r="GN483" s="75"/>
      <c r="GO483" s="75"/>
      <c r="GP483" s="75"/>
      <c r="GQ483" s="75"/>
      <c r="GR483" s="75"/>
      <c r="GS483" s="75"/>
      <c r="GT483" s="75"/>
      <c r="GU483" s="75"/>
      <c r="GV483" s="75"/>
      <c r="GW483" s="75"/>
      <c r="GX483" s="75"/>
      <c r="GY483" s="75"/>
      <c r="GZ483" s="75"/>
      <c r="HA483" s="75"/>
      <c r="HB483" s="75"/>
      <c r="HC483" s="75"/>
      <c r="HD483" s="75"/>
      <c r="HE483" s="75"/>
      <c r="HF483" s="75"/>
      <c r="HG483" s="75"/>
      <c r="HH483" s="75"/>
      <c r="HI483" s="75"/>
      <c r="HJ483" s="75"/>
      <c r="HK483" s="75"/>
      <c r="HL483" s="75"/>
      <c r="HM483" s="75"/>
      <c r="HN483" s="75"/>
      <c r="HO483" s="75"/>
      <c r="HP483" s="75"/>
      <c r="HQ483" s="75"/>
      <c r="HR483" s="75"/>
      <c r="HS483" s="75"/>
      <c r="HT483" s="75"/>
      <c r="HU483" s="75"/>
      <c r="HV483" s="75"/>
      <c r="HW483" s="75"/>
      <c r="HX483" s="75"/>
    </row>
    <row r="484" spans="3:232" s="76" customFormat="1" ht="12.75">
      <c r="C484" s="92"/>
      <c r="D484" s="114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5"/>
      <c r="CA484" s="75"/>
      <c r="CB484" s="75"/>
      <c r="CC484" s="75"/>
      <c r="CD484" s="75"/>
      <c r="CE484" s="75"/>
      <c r="CF484" s="75"/>
      <c r="CG484" s="75"/>
      <c r="CH484" s="75"/>
      <c r="CI484" s="75"/>
      <c r="CJ484" s="75"/>
      <c r="CK484" s="75"/>
      <c r="CL484" s="75"/>
      <c r="CM484" s="75"/>
      <c r="CN484" s="75"/>
      <c r="CO484" s="75"/>
      <c r="CP484" s="75"/>
      <c r="CQ484" s="75"/>
      <c r="CR484" s="75"/>
      <c r="CS484" s="75"/>
      <c r="CT484" s="75"/>
      <c r="CU484" s="75"/>
      <c r="CV484" s="75"/>
      <c r="CW484" s="75"/>
      <c r="CX484" s="75"/>
      <c r="CY484" s="75"/>
      <c r="CZ484" s="75"/>
      <c r="DA484" s="75"/>
      <c r="DB484" s="75"/>
      <c r="DC484" s="75"/>
      <c r="DD484" s="75"/>
      <c r="DE484" s="75"/>
      <c r="DF484" s="75"/>
      <c r="DG484" s="75"/>
      <c r="DH484" s="75"/>
      <c r="DI484" s="75"/>
      <c r="DJ484" s="75"/>
      <c r="DK484" s="75"/>
      <c r="DL484" s="75"/>
      <c r="DM484" s="75"/>
      <c r="DN484" s="75"/>
      <c r="DO484" s="75"/>
      <c r="DP484" s="75"/>
      <c r="DQ484" s="75"/>
      <c r="DR484" s="75"/>
      <c r="DS484" s="75"/>
      <c r="DT484" s="75"/>
      <c r="DU484" s="75"/>
      <c r="DV484" s="75"/>
      <c r="DW484" s="75"/>
      <c r="DX484" s="75"/>
      <c r="DY484" s="75"/>
      <c r="DZ484" s="75"/>
      <c r="EA484" s="75"/>
      <c r="EB484" s="75"/>
      <c r="EC484" s="75"/>
      <c r="ED484" s="75"/>
      <c r="EE484" s="75"/>
      <c r="EF484" s="75"/>
      <c r="EG484" s="75"/>
      <c r="EH484" s="75"/>
      <c r="EI484" s="75"/>
      <c r="EJ484" s="75"/>
      <c r="EK484" s="75"/>
      <c r="EL484" s="75"/>
      <c r="EM484" s="75"/>
      <c r="EN484" s="75"/>
      <c r="EO484" s="75"/>
      <c r="EP484" s="75"/>
      <c r="EQ484" s="75"/>
      <c r="ER484" s="75"/>
      <c r="ES484" s="75"/>
      <c r="ET484" s="75"/>
      <c r="EU484" s="75"/>
      <c r="EV484" s="75"/>
      <c r="EW484" s="75"/>
      <c r="EX484" s="75"/>
      <c r="EY484" s="75"/>
      <c r="EZ484" s="75"/>
      <c r="FA484" s="75"/>
      <c r="FB484" s="75"/>
      <c r="FC484" s="75"/>
      <c r="FD484" s="75"/>
      <c r="FE484" s="75"/>
      <c r="FF484" s="75"/>
      <c r="FG484" s="75"/>
      <c r="FH484" s="75"/>
      <c r="FI484" s="75"/>
      <c r="FJ484" s="75"/>
      <c r="FK484" s="75"/>
      <c r="FL484" s="75"/>
      <c r="FM484" s="75"/>
      <c r="FN484" s="75"/>
      <c r="FO484" s="75"/>
      <c r="FP484" s="75"/>
      <c r="FQ484" s="75"/>
      <c r="FR484" s="75"/>
      <c r="FS484" s="75"/>
      <c r="FT484" s="75"/>
      <c r="FU484" s="75"/>
      <c r="FV484" s="75"/>
      <c r="FW484" s="75"/>
      <c r="FX484" s="75"/>
      <c r="FY484" s="75"/>
      <c r="FZ484" s="75"/>
      <c r="GA484" s="75"/>
      <c r="GB484" s="75"/>
      <c r="GC484" s="75"/>
      <c r="GD484" s="75"/>
      <c r="GE484" s="75"/>
      <c r="GF484" s="75"/>
      <c r="GG484" s="75"/>
      <c r="GH484" s="75"/>
      <c r="GI484" s="75"/>
      <c r="GJ484" s="75"/>
      <c r="GK484" s="75"/>
      <c r="GL484" s="75"/>
      <c r="GM484" s="75"/>
      <c r="GN484" s="75"/>
      <c r="GO484" s="75"/>
      <c r="GP484" s="75"/>
      <c r="GQ484" s="75"/>
      <c r="GR484" s="75"/>
      <c r="GS484" s="75"/>
      <c r="GT484" s="75"/>
      <c r="GU484" s="75"/>
      <c r="GV484" s="75"/>
      <c r="GW484" s="75"/>
      <c r="GX484" s="75"/>
      <c r="GY484" s="75"/>
      <c r="GZ484" s="75"/>
      <c r="HA484" s="75"/>
      <c r="HB484" s="75"/>
      <c r="HC484" s="75"/>
      <c r="HD484" s="75"/>
      <c r="HE484" s="75"/>
      <c r="HF484" s="75"/>
      <c r="HG484" s="75"/>
      <c r="HH484" s="75"/>
      <c r="HI484" s="75"/>
      <c r="HJ484" s="75"/>
      <c r="HK484" s="75"/>
      <c r="HL484" s="75"/>
      <c r="HM484" s="75"/>
      <c r="HN484" s="75"/>
      <c r="HO484" s="75"/>
      <c r="HP484" s="75"/>
      <c r="HQ484" s="75"/>
      <c r="HR484" s="75"/>
      <c r="HS484" s="75"/>
      <c r="HT484" s="75"/>
      <c r="HU484" s="75"/>
      <c r="HV484" s="75"/>
      <c r="HW484" s="75"/>
      <c r="HX484" s="75"/>
    </row>
    <row r="485" spans="3:232" s="76" customFormat="1" ht="12.75">
      <c r="C485" s="92"/>
      <c r="D485" s="114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5"/>
      <c r="CA485" s="75"/>
      <c r="CB485" s="75"/>
      <c r="CC485" s="75"/>
      <c r="CD485" s="75"/>
      <c r="CE485" s="75"/>
      <c r="CF485" s="75"/>
      <c r="CG485" s="75"/>
      <c r="CH485" s="75"/>
      <c r="CI485" s="75"/>
      <c r="CJ485" s="75"/>
      <c r="CK485" s="75"/>
      <c r="CL485" s="75"/>
      <c r="CM485" s="75"/>
      <c r="CN485" s="75"/>
      <c r="CO485" s="75"/>
      <c r="CP485" s="75"/>
      <c r="CQ485" s="75"/>
      <c r="CR485" s="75"/>
      <c r="CS485" s="75"/>
      <c r="CT485" s="75"/>
      <c r="CU485" s="75"/>
      <c r="CV485" s="75"/>
      <c r="CW485" s="75"/>
      <c r="CX485" s="75"/>
      <c r="CY485" s="75"/>
      <c r="CZ485" s="75"/>
      <c r="DA485" s="75"/>
      <c r="DB485" s="75"/>
      <c r="DC485" s="75"/>
      <c r="DD485" s="75"/>
      <c r="DE485" s="75"/>
      <c r="DF485" s="75"/>
      <c r="DG485" s="75"/>
      <c r="DH485" s="75"/>
      <c r="DI485" s="75"/>
      <c r="DJ485" s="75"/>
      <c r="DK485" s="75"/>
      <c r="DL485" s="75"/>
      <c r="DM485" s="75"/>
      <c r="DN485" s="75"/>
      <c r="DO485" s="75"/>
      <c r="DP485" s="75"/>
      <c r="DQ485" s="75"/>
      <c r="DR485" s="75"/>
      <c r="DS485" s="75"/>
      <c r="DT485" s="75"/>
      <c r="DU485" s="75"/>
      <c r="DV485" s="75"/>
      <c r="DW485" s="75"/>
      <c r="DX485" s="75"/>
      <c r="DY485" s="75"/>
      <c r="DZ485" s="75"/>
      <c r="EA485" s="75"/>
      <c r="EB485" s="75"/>
      <c r="EC485" s="75"/>
      <c r="ED485" s="75"/>
      <c r="EE485" s="75"/>
      <c r="EF485" s="75"/>
      <c r="EG485" s="75"/>
      <c r="EH485" s="75"/>
      <c r="EI485" s="75"/>
      <c r="EJ485" s="75"/>
      <c r="EK485" s="75"/>
      <c r="EL485" s="75"/>
      <c r="EM485" s="75"/>
      <c r="EN485" s="75"/>
      <c r="EO485" s="75"/>
      <c r="EP485" s="75"/>
      <c r="EQ485" s="75"/>
      <c r="ER485" s="75"/>
      <c r="ES485" s="75"/>
      <c r="ET485" s="75"/>
      <c r="EU485" s="75"/>
      <c r="EV485" s="75"/>
      <c r="EW485" s="75"/>
      <c r="EX485" s="75"/>
      <c r="EY485" s="75"/>
      <c r="EZ485" s="75"/>
      <c r="FA485" s="75"/>
      <c r="FB485" s="75"/>
      <c r="FC485" s="75"/>
      <c r="FD485" s="75"/>
      <c r="FE485" s="75"/>
      <c r="FF485" s="75"/>
      <c r="FG485" s="75"/>
      <c r="FH485" s="75"/>
      <c r="FI485" s="75"/>
      <c r="FJ485" s="75"/>
      <c r="FK485" s="75"/>
      <c r="FL485" s="75"/>
      <c r="FM485" s="75"/>
      <c r="FN485" s="75"/>
      <c r="FO485" s="75"/>
      <c r="FP485" s="75"/>
      <c r="FQ485" s="75"/>
      <c r="FR485" s="75"/>
      <c r="FS485" s="75"/>
      <c r="FT485" s="75"/>
      <c r="FU485" s="75"/>
      <c r="FV485" s="75"/>
      <c r="FW485" s="75"/>
      <c r="FX485" s="75"/>
      <c r="FY485" s="75"/>
      <c r="FZ485" s="75"/>
      <c r="GA485" s="75"/>
      <c r="GB485" s="75"/>
      <c r="GC485" s="75"/>
      <c r="GD485" s="75"/>
      <c r="GE485" s="75"/>
      <c r="GF485" s="75"/>
      <c r="GG485" s="75"/>
      <c r="GH485" s="75"/>
      <c r="GI485" s="75"/>
      <c r="GJ485" s="75"/>
      <c r="GK485" s="75"/>
      <c r="GL485" s="75"/>
      <c r="GM485" s="75"/>
      <c r="GN485" s="75"/>
      <c r="GO485" s="75"/>
      <c r="GP485" s="75"/>
      <c r="GQ485" s="75"/>
      <c r="GR485" s="75"/>
      <c r="GS485" s="75"/>
      <c r="GT485" s="75"/>
      <c r="GU485" s="75"/>
      <c r="GV485" s="75"/>
      <c r="GW485" s="75"/>
      <c r="GX485" s="75"/>
      <c r="GY485" s="75"/>
      <c r="GZ485" s="75"/>
      <c r="HA485" s="75"/>
      <c r="HB485" s="75"/>
      <c r="HC485" s="75"/>
      <c r="HD485" s="75"/>
      <c r="HE485" s="75"/>
      <c r="HF485" s="75"/>
      <c r="HG485" s="75"/>
      <c r="HH485" s="75"/>
      <c r="HI485" s="75"/>
      <c r="HJ485" s="75"/>
      <c r="HK485" s="75"/>
      <c r="HL485" s="75"/>
      <c r="HM485" s="75"/>
      <c r="HN485" s="75"/>
      <c r="HO485" s="75"/>
      <c r="HP485" s="75"/>
      <c r="HQ485" s="75"/>
      <c r="HR485" s="75"/>
      <c r="HS485" s="75"/>
      <c r="HT485" s="75"/>
      <c r="HU485" s="75"/>
      <c r="HV485" s="75"/>
      <c r="HW485" s="75"/>
      <c r="HX485" s="75"/>
    </row>
    <row r="486" spans="3:232" s="76" customFormat="1" ht="12.75">
      <c r="C486" s="92"/>
      <c r="D486" s="114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75"/>
      <c r="CC486" s="75"/>
      <c r="CD486" s="75"/>
      <c r="CE486" s="75"/>
      <c r="CF486" s="75"/>
      <c r="CG486" s="75"/>
      <c r="CH486" s="75"/>
      <c r="CI486" s="75"/>
      <c r="CJ486" s="75"/>
      <c r="CK486" s="75"/>
      <c r="CL486" s="75"/>
      <c r="CM486" s="75"/>
      <c r="CN486" s="75"/>
      <c r="CO486" s="75"/>
      <c r="CP486" s="75"/>
      <c r="CQ486" s="75"/>
      <c r="CR486" s="75"/>
      <c r="CS486" s="75"/>
      <c r="CT486" s="75"/>
      <c r="CU486" s="75"/>
      <c r="CV486" s="75"/>
      <c r="CW486" s="75"/>
      <c r="CX486" s="75"/>
      <c r="CY486" s="75"/>
      <c r="CZ486" s="75"/>
      <c r="DA486" s="75"/>
      <c r="DB486" s="75"/>
      <c r="DC486" s="75"/>
      <c r="DD486" s="75"/>
      <c r="DE486" s="75"/>
      <c r="DF486" s="75"/>
      <c r="DG486" s="75"/>
      <c r="DH486" s="75"/>
      <c r="DI486" s="75"/>
      <c r="DJ486" s="75"/>
      <c r="DK486" s="75"/>
      <c r="DL486" s="75"/>
      <c r="DM486" s="75"/>
      <c r="DN486" s="75"/>
      <c r="DO486" s="75"/>
      <c r="DP486" s="75"/>
      <c r="DQ486" s="75"/>
      <c r="DR486" s="75"/>
      <c r="DS486" s="75"/>
      <c r="DT486" s="75"/>
      <c r="DU486" s="75"/>
      <c r="DV486" s="75"/>
      <c r="DW486" s="75"/>
      <c r="DX486" s="75"/>
      <c r="DY486" s="75"/>
      <c r="DZ486" s="75"/>
      <c r="EA486" s="75"/>
      <c r="EB486" s="75"/>
      <c r="EC486" s="75"/>
      <c r="ED486" s="75"/>
      <c r="EE486" s="75"/>
      <c r="EF486" s="75"/>
      <c r="EG486" s="75"/>
      <c r="EH486" s="75"/>
      <c r="EI486" s="75"/>
      <c r="EJ486" s="75"/>
      <c r="EK486" s="75"/>
      <c r="EL486" s="75"/>
      <c r="EM486" s="75"/>
      <c r="EN486" s="75"/>
      <c r="EO486" s="75"/>
      <c r="EP486" s="75"/>
      <c r="EQ486" s="75"/>
      <c r="ER486" s="75"/>
      <c r="ES486" s="75"/>
      <c r="ET486" s="75"/>
      <c r="EU486" s="75"/>
      <c r="EV486" s="75"/>
      <c r="EW486" s="75"/>
      <c r="EX486" s="75"/>
      <c r="EY486" s="75"/>
      <c r="EZ486" s="75"/>
      <c r="FA486" s="75"/>
      <c r="FB486" s="75"/>
      <c r="FC486" s="75"/>
      <c r="FD486" s="75"/>
      <c r="FE486" s="75"/>
      <c r="FF486" s="75"/>
      <c r="FG486" s="75"/>
      <c r="FH486" s="75"/>
      <c r="FI486" s="75"/>
      <c r="FJ486" s="75"/>
      <c r="FK486" s="75"/>
      <c r="FL486" s="75"/>
      <c r="FM486" s="75"/>
      <c r="FN486" s="75"/>
      <c r="FO486" s="75"/>
      <c r="FP486" s="75"/>
      <c r="FQ486" s="75"/>
      <c r="FR486" s="75"/>
      <c r="FS486" s="75"/>
      <c r="FT486" s="75"/>
      <c r="FU486" s="75"/>
      <c r="FV486" s="75"/>
      <c r="FW486" s="75"/>
      <c r="FX486" s="75"/>
      <c r="FY486" s="75"/>
      <c r="FZ486" s="75"/>
      <c r="GA486" s="75"/>
      <c r="GB486" s="75"/>
      <c r="GC486" s="75"/>
      <c r="GD486" s="75"/>
      <c r="GE486" s="75"/>
      <c r="GF486" s="75"/>
      <c r="GG486" s="75"/>
      <c r="GH486" s="75"/>
      <c r="GI486" s="75"/>
      <c r="GJ486" s="75"/>
      <c r="GK486" s="75"/>
      <c r="GL486" s="75"/>
      <c r="GM486" s="75"/>
      <c r="GN486" s="75"/>
      <c r="GO486" s="75"/>
      <c r="GP486" s="75"/>
      <c r="GQ486" s="75"/>
      <c r="GR486" s="75"/>
      <c r="GS486" s="75"/>
      <c r="GT486" s="75"/>
      <c r="GU486" s="75"/>
      <c r="GV486" s="75"/>
      <c r="GW486" s="75"/>
      <c r="GX486" s="75"/>
      <c r="GY486" s="75"/>
      <c r="GZ486" s="75"/>
      <c r="HA486" s="75"/>
      <c r="HB486" s="75"/>
      <c r="HC486" s="75"/>
      <c r="HD486" s="75"/>
      <c r="HE486" s="75"/>
      <c r="HF486" s="75"/>
      <c r="HG486" s="75"/>
      <c r="HH486" s="75"/>
      <c r="HI486" s="75"/>
      <c r="HJ486" s="75"/>
      <c r="HK486" s="75"/>
      <c r="HL486" s="75"/>
      <c r="HM486" s="75"/>
      <c r="HN486" s="75"/>
      <c r="HO486" s="75"/>
      <c r="HP486" s="75"/>
      <c r="HQ486" s="75"/>
      <c r="HR486" s="75"/>
      <c r="HS486" s="75"/>
      <c r="HT486" s="75"/>
      <c r="HU486" s="75"/>
      <c r="HV486" s="75"/>
      <c r="HW486" s="75"/>
      <c r="HX486" s="75"/>
    </row>
    <row r="487" spans="3:232" s="76" customFormat="1" ht="12.75">
      <c r="C487" s="92"/>
      <c r="D487" s="114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5"/>
      <c r="CA487" s="75"/>
      <c r="CB487" s="75"/>
      <c r="CC487" s="75"/>
      <c r="CD487" s="75"/>
      <c r="CE487" s="75"/>
      <c r="CF487" s="75"/>
      <c r="CG487" s="75"/>
      <c r="CH487" s="75"/>
      <c r="CI487" s="75"/>
      <c r="CJ487" s="75"/>
      <c r="CK487" s="75"/>
      <c r="CL487" s="75"/>
      <c r="CM487" s="75"/>
      <c r="CN487" s="75"/>
      <c r="CO487" s="75"/>
      <c r="CP487" s="75"/>
      <c r="CQ487" s="75"/>
      <c r="CR487" s="75"/>
      <c r="CS487" s="75"/>
      <c r="CT487" s="75"/>
      <c r="CU487" s="75"/>
      <c r="CV487" s="75"/>
      <c r="CW487" s="75"/>
      <c r="CX487" s="75"/>
      <c r="CY487" s="75"/>
      <c r="CZ487" s="75"/>
      <c r="DA487" s="75"/>
      <c r="DB487" s="75"/>
      <c r="DC487" s="75"/>
      <c r="DD487" s="75"/>
      <c r="DE487" s="75"/>
      <c r="DF487" s="75"/>
      <c r="DG487" s="75"/>
      <c r="DH487" s="75"/>
      <c r="DI487" s="75"/>
      <c r="DJ487" s="75"/>
      <c r="DK487" s="75"/>
      <c r="DL487" s="75"/>
      <c r="DM487" s="75"/>
      <c r="DN487" s="75"/>
      <c r="DO487" s="75"/>
      <c r="DP487" s="75"/>
      <c r="DQ487" s="75"/>
      <c r="DR487" s="75"/>
      <c r="DS487" s="75"/>
      <c r="DT487" s="75"/>
      <c r="DU487" s="75"/>
      <c r="DV487" s="75"/>
      <c r="DW487" s="75"/>
      <c r="DX487" s="75"/>
      <c r="DY487" s="75"/>
      <c r="DZ487" s="75"/>
      <c r="EA487" s="75"/>
      <c r="EB487" s="75"/>
      <c r="EC487" s="75"/>
      <c r="ED487" s="75"/>
      <c r="EE487" s="75"/>
      <c r="EF487" s="75"/>
      <c r="EG487" s="75"/>
      <c r="EH487" s="75"/>
      <c r="EI487" s="75"/>
      <c r="EJ487" s="75"/>
      <c r="EK487" s="75"/>
      <c r="EL487" s="75"/>
      <c r="EM487" s="75"/>
      <c r="EN487" s="75"/>
      <c r="EO487" s="75"/>
      <c r="EP487" s="75"/>
      <c r="EQ487" s="75"/>
      <c r="ER487" s="75"/>
      <c r="ES487" s="75"/>
      <c r="ET487" s="75"/>
      <c r="EU487" s="75"/>
      <c r="EV487" s="75"/>
      <c r="EW487" s="75"/>
      <c r="EX487" s="75"/>
      <c r="EY487" s="75"/>
      <c r="EZ487" s="75"/>
      <c r="FA487" s="75"/>
      <c r="FB487" s="75"/>
      <c r="FC487" s="75"/>
      <c r="FD487" s="75"/>
      <c r="FE487" s="75"/>
      <c r="FF487" s="75"/>
      <c r="FG487" s="75"/>
      <c r="FH487" s="75"/>
      <c r="FI487" s="75"/>
      <c r="FJ487" s="75"/>
      <c r="FK487" s="75"/>
      <c r="FL487" s="75"/>
      <c r="FM487" s="75"/>
      <c r="FN487" s="75"/>
      <c r="FO487" s="75"/>
      <c r="FP487" s="75"/>
      <c r="FQ487" s="75"/>
      <c r="FR487" s="75"/>
      <c r="FS487" s="75"/>
      <c r="FT487" s="75"/>
      <c r="FU487" s="75"/>
      <c r="FV487" s="75"/>
      <c r="FW487" s="75"/>
      <c r="FX487" s="75"/>
      <c r="FY487" s="75"/>
      <c r="FZ487" s="75"/>
      <c r="GA487" s="75"/>
      <c r="GB487" s="75"/>
      <c r="GC487" s="75"/>
      <c r="GD487" s="75"/>
      <c r="GE487" s="75"/>
      <c r="GF487" s="75"/>
      <c r="GG487" s="75"/>
      <c r="GH487" s="75"/>
      <c r="GI487" s="75"/>
      <c r="GJ487" s="75"/>
      <c r="GK487" s="75"/>
      <c r="GL487" s="75"/>
      <c r="GM487" s="75"/>
      <c r="GN487" s="75"/>
      <c r="GO487" s="75"/>
      <c r="GP487" s="75"/>
      <c r="GQ487" s="75"/>
      <c r="GR487" s="75"/>
      <c r="GS487" s="75"/>
      <c r="GT487" s="75"/>
      <c r="GU487" s="75"/>
      <c r="GV487" s="75"/>
      <c r="GW487" s="75"/>
      <c r="GX487" s="75"/>
      <c r="GY487" s="75"/>
      <c r="GZ487" s="75"/>
      <c r="HA487" s="75"/>
      <c r="HB487" s="75"/>
      <c r="HC487" s="75"/>
      <c r="HD487" s="75"/>
      <c r="HE487" s="75"/>
      <c r="HF487" s="75"/>
      <c r="HG487" s="75"/>
      <c r="HH487" s="75"/>
      <c r="HI487" s="75"/>
      <c r="HJ487" s="75"/>
      <c r="HK487" s="75"/>
      <c r="HL487" s="75"/>
      <c r="HM487" s="75"/>
      <c r="HN487" s="75"/>
      <c r="HO487" s="75"/>
      <c r="HP487" s="75"/>
      <c r="HQ487" s="75"/>
      <c r="HR487" s="75"/>
      <c r="HS487" s="75"/>
      <c r="HT487" s="75"/>
      <c r="HU487" s="75"/>
      <c r="HV487" s="75"/>
      <c r="HW487" s="75"/>
      <c r="HX487" s="75"/>
    </row>
    <row r="488" spans="3:232" s="76" customFormat="1" ht="12.75">
      <c r="C488" s="92"/>
      <c r="D488" s="114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  <c r="CB488" s="75"/>
      <c r="CC488" s="75"/>
      <c r="CD488" s="75"/>
      <c r="CE488" s="75"/>
      <c r="CF488" s="75"/>
      <c r="CG488" s="75"/>
      <c r="CH488" s="75"/>
      <c r="CI488" s="75"/>
      <c r="CJ488" s="75"/>
      <c r="CK488" s="75"/>
      <c r="CL488" s="75"/>
      <c r="CM488" s="75"/>
      <c r="CN488" s="75"/>
      <c r="CO488" s="75"/>
      <c r="CP488" s="75"/>
      <c r="CQ488" s="75"/>
      <c r="CR488" s="75"/>
      <c r="CS488" s="75"/>
      <c r="CT488" s="75"/>
      <c r="CU488" s="75"/>
      <c r="CV488" s="75"/>
      <c r="CW488" s="75"/>
      <c r="CX488" s="75"/>
      <c r="CY488" s="75"/>
      <c r="CZ488" s="75"/>
      <c r="DA488" s="75"/>
      <c r="DB488" s="75"/>
      <c r="DC488" s="75"/>
      <c r="DD488" s="75"/>
      <c r="DE488" s="75"/>
      <c r="DF488" s="75"/>
      <c r="DG488" s="75"/>
      <c r="DH488" s="75"/>
      <c r="DI488" s="75"/>
      <c r="DJ488" s="75"/>
      <c r="DK488" s="75"/>
      <c r="DL488" s="75"/>
      <c r="DM488" s="75"/>
      <c r="DN488" s="75"/>
      <c r="DO488" s="75"/>
      <c r="DP488" s="75"/>
      <c r="DQ488" s="75"/>
      <c r="DR488" s="75"/>
      <c r="DS488" s="75"/>
      <c r="DT488" s="75"/>
      <c r="DU488" s="75"/>
      <c r="DV488" s="75"/>
      <c r="DW488" s="75"/>
      <c r="DX488" s="75"/>
      <c r="DY488" s="75"/>
      <c r="DZ488" s="75"/>
      <c r="EA488" s="75"/>
      <c r="EB488" s="75"/>
      <c r="EC488" s="75"/>
      <c r="ED488" s="75"/>
      <c r="EE488" s="75"/>
      <c r="EF488" s="75"/>
      <c r="EG488" s="75"/>
      <c r="EH488" s="75"/>
      <c r="EI488" s="75"/>
      <c r="EJ488" s="75"/>
      <c r="EK488" s="75"/>
      <c r="EL488" s="75"/>
      <c r="EM488" s="75"/>
      <c r="EN488" s="75"/>
      <c r="EO488" s="75"/>
      <c r="EP488" s="75"/>
      <c r="EQ488" s="75"/>
      <c r="ER488" s="75"/>
      <c r="ES488" s="75"/>
      <c r="ET488" s="75"/>
      <c r="EU488" s="75"/>
      <c r="EV488" s="75"/>
      <c r="EW488" s="75"/>
      <c r="EX488" s="75"/>
      <c r="EY488" s="75"/>
      <c r="EZ488" s="75"/>
      <c r="FA488" s="75"/>
      <c r="FB488" s="75"/>
      <c r="FC488" s="75"/>
      <c r="FD488" s="75"/>
      <c r="FE488" s="75"/>
      <c r="FF488" s="75"/>
      <c r="FG488" s="75"/>
      <c r="FH488" s="75"/>
      <c r="FI488" s="75"/>
      <c r="FJ488" s="75"/>
      <c r="FK488" s="75"/>
      <c r="FL488" s="75"/>
      <c r="FM488" s="75"/>
      <c r="FN488" s="75"/>
      <c r="FO488" s="75"/>
      <c r="FP488" s="75"/>
      <c r="FQ488" s="75"/>
      <c r="FR488" s="75"/>
      <c r="FS488" s="75"/>
      <c r="FT488" s="75"/>
      <c r="FU488" s="75"/>
      <c r="FV488" s="75"/>
      <c r="FW488" s="75"/>
      <c r="FX488" s="75"/>
      <c r="FY488" s="75"/>
      <c r="FZ488" s="75"/>
      <c r="GA488" s="75"/>
      <c r="GB488" s="75"/>
      <c r="GC488" s="75"/>
      <c r="GD488" s="75"/>
      <c r="GE488" s="75"/>
      <c r="GF488" s="75"/>
      <c r="GG488" s="75"/>
      <c r="GH488" s="75"/>
      <c r="GI488" s="75"/>
      <c r="GJ488" s="75"/>
      <c r="GK488" s="75"/>
      <c r="GL488" s="75"/>
      <c r="GM488" s="75"/>
      <c r="GN488" s="75"/>
      <c r="GO488" s="75"/>
      <c r="GP488" s="75"/>
      <c r="GQ488" s="75"/>
      <c r="GR488" s="75"/>
      <c r="GS488" s="75"/>
      <c r="GT488" s="75"/>
      <c r="GU488" s="75"/>
      <c r="GV488" s="75"/>
      <c r="GW488" s="75"/>
      <c r="GX488" s="75"/>
      <c r="GY488" s="75"/>
      <c r="GZ488" s="75"/>
      <c r="HA488" s="75"/>
      <c r="HB488" s="75"/>
      <c r="HC488" s="75"/>
      <c r="HD488" s="75"/>
      <c r="HE488" s="75"/>
      <c r="HF488" s="75"/>
      <c r="HG488" s="75"/>
      <c r="HH488" s="75"/>
      <c r="HI488" s="75"/>
      <c r="HJ488" s="75"/>
      <c r="HK488" s="75"/>
      <c r="HL488" s="75"/>
      <c r="HM488" s="75"/>
      <c r="HN488" s="75"/>
      <c r="HO488" s="75"/>
      <c r="HP488" s="75"/>
      <c r="HQ488" s="75"/>
      <c r="HR488" s="75"/>
      <c r="HS488" s="75"/>
      <c r="HT488" s="75"/>
      <c r="HU488" s="75"/>
      <c r="HV488" s="75"/>
      <c r="HW488" s="75"/>
      <c r="HX488" s="75"/>
    </row>
    <row r="489" spans="3:232" s="76" customFormat="1" ht="12.75">
      <c r="C489" s="92"/>
      <c r="D489" s="114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5"/>
      <c r="CA489" s="75"/>
      <c r="CB489" s="75"/>
      <c r="CC489" s="75"/>
      <c r="CD489" s="75"/>
      <c r="CE489" s="75"/>
      <c r="CF489" s="75"/>
      <c r="CG489" s="75"/>
      <c r="CH489" s="75"/>
      <c r="CI489" s="75"/>
      <c r="CJ489" s="75"/>
      <c r="CK489" s="75"/>
      <c r="CL489" s="75"/>
      <c r="CM489" s="75"/>
      <c r="CN489" s="75"/>
      <c r="CO489" s="75"/>
      <c r="CP489" s="75"/>
      <c r="CQ489" s="75"/>
      <c r="CR489" s="75"/>
      <c r="CS489" s="75"/>
      <c r="CT489" s="75"/>
      <c r="CU489" s="75"/>
      <c r="CV489" s="75"/>
      <c r="CW489" s="75"/>
      <c r="CX489" s="75"/>
      <c r="CY489" s="75"/>
      <c r="CZ489" s="75"/>
      <c r="DA489" s="75"/>
      <c r="DB489" s="75"/>
      <c r="DC489" s="75"/>
      <c r="DD489" s="75"/>
      <c r="DE489" s="75"/>
      <c r="DF489" s="75"/>
      <c r="DG489" s="75"/>
      <c r="DH489" s="75"/>
      <c r="DI489" s="75"/>
      <c r="DJ489" s="75"/>
      <c r="DK489" s="75"/>
      <c r="DL489" s="75"/>
      <c r="DM489" s="75"/>
      <c r="DN489" s="75"/>
      <c r="DO489" s="75"/>
      <c r="DP489" s="75"/>
      <c r="DQ489" s="75"/>
      <c r="DR489" s="75"/>
      <c r="DS489" s="75"/>
      <c r="DT489" s="75"/>
      <c r="DU489" s="75"/>
      <c r="DV489" s="75"/>
      <c r="DW489" s="75"/>
      <c r="DX489" s="75"/>
      <c r="DY489" s="75"/>
      <c r="DZ489" s="75"/>
      <c r="EA489" s="75"/>
      <c r="EB489" s="75"/>
      <c r="EC489" s="75"/>
      <c r="ED489" s="75"/>
      <c r="EE489" s="75"/>
      <c r="EF489" s="75"/>
      <c r="EG489" s="75"/>
      <c r="EH489" s="75"/>
      <c r="EI489" s="75"/>
      <c r="EJ489" s="75"/>
      <c r="EK489" s="75"/>
      <c r="EL489" s="75"/>
      <c r="EM489" s="75"/>
      <c r="EN489" s="75"/>
      <c r="EO489" s="75"/>
      <c r="EP489" s="75"/>
      <c r="EQ489" s="75"/>
      <c r="ER489" s="75"/>
      <c r="ES489" s="75"/>
      <c r="ET489" s="75"/>
      <c r="EU489" s="75"/>
      <c r="EV489" s="75"/>
      <c r="EW489" s="75"/>
      <c r="EX489" s="75"/>
      <c r="EY489" s="75"/>
      <c r="EZ489" s="75"/>
      <c r="FA489" s="75"/>
      <c r="FB489" s="75"/>
      <c r="FC489" s="75"/>
      <c r="FD489" s="75"/>
      <c r="FE489" s="75"/>
      <c r="FF489" s="75"/>
      <c r="FG489" s="75"/>
      <c r="FH489" s="75"/>
      <c r="FI489" s="75"/>
      <c r="FJ489" s="75"/>
      <c r="FK489" s="75"/>
      <c r="FL489" s="75"/>
      <c r="FM489" s="75"/>
      <c r="FN489" s="75"/>
      <c r="FO489" s="75"/>
      <c r="FP489" s="75"/>
      <c r="FQ489" s="75"/>
      <c r="FR489" s="75"/>
      <c r="FS489" s="75"/>
      <c r="FT489" s="75"/>
      <c r="FU489" s="75"/>
      <c r="FV489" s="75"/>
      <c r="FW489" s="75"/>
      <c r="FX489" s="75"/>
      <c r="FY489" s="75"/>
      <c r="FZ489" s="75"/>
      <c r="GA489" s="75"/>
      <c r="GB489" s="75"/>
      <c r="GC489" s="75"/>
      <c r="GD489" s="75"/>
      <c r="GE489" s="75"/>
      <c r="GF489" s="75"/>
      <c r="GG489" s="75"/>
      <c r="GH489" s="75"/>
      <c r="GI489" s="75"/>
      <c r="GJ489" s="75"/>
      <c r="GK489" s="75"/>
      <c r="GL489" s="75"/>
      <c r="GM489" s="75"/>
      <c r="GN489" s="75"/>
      <c r="GO489" s="75"/>
      <c r="GP489" s="75"/>
      <c r="GQ489" s="75"/>
      <c r="GR489" s="75"/>
      <c r="GS489" s="75"/>
      <c r="GT489" s="75"/>
      <c r="GU489" s="75"/>
      <c r="GV489" s="75"/>
      <c r="GW489" s="75"/>
      <c r="GX489" s="75"/>
      <c r="GY489" s="75"/>
      <c r="GZ489" s="75"/>
      <c r="HA489" s="75"/>
      <c r="HB489" s="75"/>
      <c r="HC489" s="75"/>
      <c r="HD489" s="75"/>
      <c r="HE489" s="75"/>
      <c r="HF489" s="75"/>
      <c r="HG489" s="75"/>
      <c r="HH489" s="75"/>
      <c r="HI489" s="75"/>
      <c r="HJ489" s="75"/>
      <c r="HK489" s="75"/>
      <c r="HL489" s="75"/>
      <c r="HM489" s="75"/>
      <c r="HN489" s="75"/>
      <c r="HO489" s="75"/>
      <c r="HP489" s="75"/>
      <c r="HQ489" s="75"/>
      <c r="HR489" s="75"/>
      <c r="HS489" s="75"/>
      <c r="HT489" s="75"/>
      <c r="HU489" s="75"/>
      <c r="HV489" s="75"/>
      <c r="HW489" s="75"/>
      <c r="HX489" s="75"/>
    </row>
    <row r="490" spans="3:232" s="76" customFormat="1" ht="12.75">
      <c r="C490" s="92"/>
      <c r="D490" s="114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5"/>
      <c r="CA490" s="75"/>
      <c r="CB490" s="75"/>
      <c r="CC490" s="75"/>
      <c r="CD490" s="75"/>
      <c r="CE490" s="75"/>
      <c r="CF490" s="75"/>
      <c r="CG490" s="75"/>
      <c r="CH490" s="75"/>
      <c r="CI490" s="75"/>
      <c r="CJ490" s="75"/>
      <c r="CK490" s="75"/>
      <c r="CL490" s="75"/>
      <c r="CM490" s="75"/>
      <c r="CN490" s="75"/>
      <c r="CO490" s="75"/>
      <c r="CP490" s="75"/>
      <c r="CQ490" s="75"/>
      <c r="CR490" s="75"/>
      <c r="CS490" s="75"/>
      <c r="CT490" s="75"/>
      <c r="CU490" s="75"/>
      <c r="CV490" s="75"/>
      <c r="CW490" s="75"/>
      <c r="CX490" s="75"/>
      <c r="CY490" s="75"/>
      <c r="CZ490" s="75"/>
      <c r="DA490" s="75"/>
      <c r="DB490" s="75"/>
      <c r="DC490" s="75"/>
      <c r="DD490" s="75"/>
      <c r="DE490" s="75"/>
      <c r="DF490" s="75"/>
      <c r="DG490" s="75"/>
      <c r="DH490" s="75"/>
      <c r="DI490" s="75"/>
      <c r="DJ490" s="75"/>
      <c r="DK490" s="75"/>
      <c r="DL490" s="75"/>
      <c r="DM490" s="75"/>
      <c r="DN490" s="75"/>
      <c r="DO490" s="75"/>
      <c r="DP490" s="75"/>
      <c r="DQ490" s="75"/>
      <c r="DR490" s="75"/>
      <c r="DS490" s="75"/>
      <c r="DT490" s="75"/>
      <c r="DU490" s="75"/>
      <c r="DV490" s="75"/>
      <c r="DW490" s="75"/>
      <c r="DX490" s="75"/>
      <c r="DY490" s="75"/>
      <c r="DZ490" s="75"/>
      <c r="EA490" s="75"/>
      <c r="EB490" s="75"/>
      <c r="EC490" s="75"/>
      <c r="ED490" s="75"/>
      <c r="EE490" s="75"/>
      <c r="EF490" s="75"/>
      <c r="EG490" s="75"/>
      <c r="EH490" s="75"/>
      <c r="EI490" s="75"/>
      <c r="EJ490" s="75"/>
      <c r="EK490" s="75"/>
      <c r="EL490" s="75"/>
      <c r="EM490" s="75"/>
      <c r="EN490" s="75"/>
      <c r="EO490" s="75"/>
      <c r="EP490" s="75"/>
      <c r="EQ490" s="75"/>
      <c r="ER490" s="75"/>
      <c r="ES490" s="75"/>
      <c r="ET490" s="75"/>
      <c r="EU490" s="75"/>
      <c r="EV490" s="75"/>
      <c r="EW490" s="75"/>
      <c r="EX490" s="75"/>
      <c r="EY490" s="75"/>
      <c r="EZ490" s="75"/>
      <c r="FA490" s="75"/>
      <c r="FB490" s="75"/>
      <c r="FC490" s="75"/>
      <c r="FD490" s="75"/>
      <c r="FE490" s="75"/>
      <c r="FF490" s="75"/>
      <c r="FG490" s="75"/>
      <c r="FH490" s="75"/>
      <c r="FI490" s="75"/>
      <c r="FJ490" s="75"/>
      <c r="FK490" s="75"/>
      <c r="FL490" s="75"/>
      <c r="FM490" s="75"/>
      <c r="FN490" s="75"/>
      <c r="FO490" s="75"/>
      <c r="FP490" s="75"/>
      <c r="FQ490" s="75"/>
      <c r="FR490" s="75"/>
      <c r="FS490" s="75"/>
      <c r="FT490" s="75"/>
      <c r="FU490" s="75"/>
      <c r="FV490" s="75"/>
      <c r="FW490" s="75"/>
      <c r="FX490" s="75"/>
      <c r="FY490" s="75"/>
      <c r="FZ490" s="75"/>
      <c r="GA490" s="75"/>
      <c r="GB490" s="75"/>
      <c r="GC490" s="75"/>
      <c r="GD490" s="75"/>
      <c r="GE490" s="75"/>
      <c r="GF490" s="75"/>
      <c r="GG490" s="75"/>
      <c r="GH490" s="75"/>
      <c r="GI490" s="75"/>
      <c r="GJ490" s="75"/>
      <c r="GK490" s="75"/>
      <c r="GL490" s="75"/>
      <c r="GM490" s="75"/>
      <c r="GN490" s="75"/>
      <c r="GO490" s="75"/>
      <c r="GP490" s="75"/>
      <c r="GQ490" s="75"/>
      <c r="GR490" s="75"/>
      <c r="GS490" s="75"/>
      <c r="GT490" s="75"/>
      <c r="GU490" s="75"/>
      <c r="GV490" s="75"/>
      <c r="GW490" s="75"/>
      <c r="GX490" s="75"/>
      <c r="GY490" s="75"/>
      <c r="GZ490" s="75"/>
      <c r="HA490" s="75"/>
      <c r="HB490" s="75"/>
      <c r="HC490" s="75"/>
      <c r="HD490" s="75"/>
      <c r="HE490" s="75"/>
      <c r="HF490" s="75"/>
      <c r="HG490" s="75"/>
      <c r="HH490" s="75"/>
      <c r="HI490" s="75"/>
      <c r="HJ490" s="75"/>
      <c r="HK490" s="75"/>
      <c r="HL490" s="75"/>
      <c r="HM490" s="75"/>
      <c r="HN490" s="75"/>
      <c r="HO490" s="75"/>
      <c r="HP490" s="75"/>
      <c r="HQ490" s="75"/>
      <c r="HR490" s="75"/>
      <c r="HS490" s="75"/>
      <c r="HT490" s="75"/>
      <c r="HU490" s="75"/>
      <c r="HV490" s="75"/>
      <c r="HW490" s="75"/>
      <c r="HX490" s="75"/>
    </row>
    <row r="491" spans="3:232" s="76" customFormat="1" ht="12.75">
      <c r="C491" s="92"/>
      <c r="D491" s="114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  <c r="CB491" s="75"/>
      <c r="CC491" s="75"/>
      <c r="CD491" s="75"/>
      <c r="CE491" s="75"/>
      <c r="CF491" s="75"/>
      <c r="CG491" s="75"/>
      <c r="CH491" s="75"/>
      <c r="CI491" s="75"/>
      <c r="CJ491" s="75"/>
      <c r="CK491" s="75"/>
      <c r="CL491" s="75"/>
      <c r="CM491" s="75"/>
      <c r="CN491" s="75"/>
      <c r="CO491" s="75"/>
      <c r="CP491" s="75"/>
      <c r="CQ491" s="75"/>
      <c r="CR491" s="75"/>
      <c r="CS491" s="75"/>
      <c r="CT491" s="75"/>
      <c r="CU491" s="75"/>
      <c r="CV491" s="75"/>
      <c r="CW491" s="75"/>
      <c r="CX491" s="75"/>
      <c r="CY491" s="75"/>
      <c r="CZ491" s="75"/>
      <c r="DA491" s="75"/>
      <c r="DB491" s="75"/>
      <c r="DC491" s="75"/>
      <c r="DD491" s="75"/>
      <c r="DE491" s="75"/>
      <c r="DF491" s="75"/>
      <c r="DG491" s="75"/>
      <c r="DH491" s="75"/>
      <c r="DI491" s="75"/>
      <c r="DJ491" s="75"/>
      <c r="DK491" s="75"/>
      <c r="DL491" s="75"/>
      <c r="DM491" s="75"/>
      <c r="DN491" s="75"/>
      <c r="DO491" s="75"/>
      <c r="DP491" s="75"/>
      <c r="DQ491" s="75"/>
      <c r="DR491" s="75"/>
      <c r="DS491" s="75"/>
      <c r="DT491" s="75"/>
      <c r="DU491" s="75"/>
      <c r="DV491" s="75"/>
      <c r="DW491" s="75"/>
      <c r="DX491" s="75"/>
      <c r="DY491" s="75"/>
      <c r="DZ491" s="75"/>
      <c r="EA491" s="75"/>
      <c r="EB491" s="75"/>
      <c r="EC491" s="75"/>
      <c r="ED491" s="75"/>
      <c r="EE491" s="75"/>
      <c r="EF491" s="75"/>
      <c r="EG491" s="75"/>
      <c r="EH491" s="75"/>
      <c r="EI491" s="75"/>
      <c r="EJ491" s="75"/>
      <c r="EK491" s="75"/>
      <c r="EL491" s="75"/>
      <c r="EM491" s="75"/>
      <c r="EN491" s="75"/>
      <c r="EO491" s="75"/>
      <c r="EP491" s="75"/>
      <c r="EQ491" s="75"/>
      <c r="ER491" s="75"/>
      <c r="ES491" s="75"/>
      <c r="ET491" s="75"/>
      <c r="EU491" s="75"/>
      <c r="EV491" s="75"/>
      <c r="EW491" s="75"/>
      <c r="EX491" s="75"/>
      <c r="EY491" s="75"/>
      <c r="EZ491" s="75"/>
      <c r="FA491" s="75"/>
      <c r="FB491" s="75"/>
      <c r="FC491" s="75"/>
      <c r="FD491" s="75"/>
      <c r="FE491" s="75"/>
      <c r="FF491" s="75"/>
      <c r="FG491" s="75"/>
      <c r="FH491" s="75"/>
      <c r="FI491" s="75"/>
      <c r="FJ491" s="75"/>
      <c r="FK491" s="75"/>
      <c r="FL491" s="75"/>
      <c r="FM491" s="75"/>
      <c r="FN491" s="75"/>
      <c r="FO491" s="75"/>
      <c r="FP491" s="75"/>
      <c r="FQ491" s="75"/>
      <c r="FR491" s="75"/>
      <c r="FS491" s="75"/>
      <c r="FT491" s="75"/>
      <c r="FU491" s="75"/>
      <c r="FV491" s="75"/>
      <c r="FW491" s="75"/>
      <c r="FX491" s="75"/>
      <c r="FY491" s="75"/>
      <c r="FZ491" s="75"/>
      <c r="GA491" s="75"/>
      <c r="GB491" s="75"/>
      <c r="GC491" s="75"/>
      <c r="GD491" s="75"/>
      <c r="GE491" s="75"/>
      <c r="GF491" s="75"/>
      <c r="GG491" s="75"/>
      <c r="GH491" s="75"/>
      <c r="GI491" s="75"/>
      <c r="GJ491" s="75"/>
      <c r="GK491" s="75"/>
      <c r="GL491" s="75"/>
      <c r="GM491" s="75"/>
      <c r="GN491" s="75"/>
      <c r="GO491" s="75"/>
      <c r="GP491" s="75"/>
      <c r="GQ491" s="75"/>
      <c r="GR491" s="75"/>
      <c r="GS491" s="75"/>
      <c r="GT491" s="75"/>
      <c r="GU491" s="75"/>
      <c r="GV491" s="75"/>
      <c r="GW491" s="75"/>
      <c r="GX491" s="75"/>
      <c r="GY491" s="75"/>
      <c r="GZ491" s="75"/>
      <c r="HA491" s="75"/>
      <c r="HB491" s="75"/>
      <c r="HC491" s="75"/>
      <c r="HD491" s="75"/>
      <c r="HE491" s="75"/>
      <c r="HF491" s="75"/>
      <c r="HG491" s="75"/>
      <c r="HH491" s="75"/>
      <c r="HI491" s="75"/>
      <c r="HJ491" s="75"/>
      <c r="HK491" s="75"/>
      <c r="HL491" s="75"/>
      <c r="HM491" s="75"/>
      <c r="HN491" s="75"/>
      <c r="HO491" s="75"/>
      <c r="HP491" s="75"/>
      <c r="HQ491" s="75"/>
      <c r="HR491" s="75"/>
      <c r="HS491" s="75"/>
      <c r="HT491" s="75"/>
      <c r="HU491" s="75"/>
      <c r="HV491" s="75"/>
      <c r="HW491" s="75"/>
      <c r="HX491" s="75"/>
    </row>
    <row r="492" spans="3:232" s="76" customFormat="1" ht="12.75">
      <c r="C492" s="92"/>
      <c r="D492" s="11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5"/>
      <c r="CA492" s="75"/>
      <c r="CB492" s="75"/>
      <c r="CC492" s="75"/>
      <c r="CD492" s="75"/>
      <c r="CE492" s="75"/>
      <c r="CF492" s="75"/>
      <c r="CG492" s="75"/>
      <c r="CH492" s="75"/>
      <c r="CI492" s="75"/>
      <c r="CJ492" s="75"/>
      <c r="CK492" s="75"/>
      <c r="CL492" s="75"/>
      <c r="CM492" s="75"/>
      <c r="CN492" s="75"/>
      <c r="CO492" s="75"/>
      <c r="CP492" s="75"/>
      <c r="CQ492" s="75"/>
      <c r="CR492" s="75"/>
      <c r="CS492" s="75"/>
      <c r="CT492" s="75"/>
      <c r="CU492" s="75"/>
      <c r="CV492" s="75"/>
      <c r="CW492" s="75"/>
      <c r="CX492" s="75"/>
      <c r="CY492" s="75"/>
      <c r="CZ492" s="75"/>
      <c r="DA492" s="75"/>
      <c r="DB492" s="75"/>
      <c r="DC492" s="75"/>
      <c r="DD492" s="75"/>
      <c r="DE492" s="75"/>
      <c r="DF492" s="75"/>
      <c r="DG492" s="75"/>
      <c r="DH492" s="75"/>
      <c r="DI492" s="75"/>
      <c r="DJ492" s="75"/>
      <c r="DK492" s="75"/>
      <c r="DL492" s="75"/>
      <c r="DM492" s="75"/>
      <c r="DN492" s="75"/>
      <c r="DO492" s="75"/>
      <c r="DP492" s="75"/>
      <c r="DQ492" s="75"/>
      <c r="DR492" s="75"/>
      <c r="DS492" s="75"/>
      <c r="DT492" s="75"/>
      <c r="DU492" s="75"/>
      <c r="DV492" s="75"/>
      <c r="DW492" s="75"/>
      <c r="DX492" s="75"/>
      <c r="DY492" s="75"/>
      <c r="DZ492" s="75"/>
      <c r="EA492" s="75"/>
      <c r="EB492" s="75"/>
      <c r="EC492" s="75"/>
      <c r="ED492" s="75"/>
      <c r="EE492" s="75"/>
      <c r="EF492" s="75"/>
      <c r="EG492" s="75"/>
      <c r="EH492" s="75"/>
      <c r="EI492" s="75"/>
      <c r="EJ492" s="75"/>
      <c r="EK492" s="75"/>
      <c r="EL492" s="75"/>
      <c r="EM492" s="75"/>
      <c r="EN492" s="75"/>
      <c r="EO492" s="75"/>
      <c r="EP492" s="75"/>
      <c r="EQ492" s="75"/>
      <c r="ER492" s="75"/>
      <c r="ES492" s="75"/>
      <c r="ET492" s="75"/>
      <c r="EU492" s="75"/>
      <c r="EV492" s="75"/>
      <c r="EW492" s="75"/>
      <c r="EX492" s="75"/>
      <c r="EY492" s="75"/>
      <c r="EZ492" s="75"/>
      <c r="FA492" s="75"/>
      <c r="FB492" s="75"/>
      <c r="FC492" s="75"/>
      <c r="FD492" s="75"/>
      <c r="FE492" s="75"/>
      <c r="FF492" s="75"/>
      <c r="FG492" s="75"/>
      <c r="FH492" s="75"/>
      <c r="FI492" s="75"/>
      <c r="FJ492" s="75"/>
      <c r="FK492" s="75"/>
      <c r="FL492" s="75"/>
      <c r="FM492" s="75"/>
      <c r="FN492" s="75"/>
      <c r="FO492" s="75"/>
      <c r="FP492" s="75"/>
      <c r="FQ492" s="75"/>
      <c r="FR492" s="75"/>
      <c r="FS492" s="75"/>
      <c r="FT492" s="75"/>
      <c r="FU492" s="75"/>
      <c r="FV492" s="75"/>
      <c r="FW492" s="75"/>
      <c r="FX492" s="75"/>
      <c r="FY492" s="75"/>
      <c r="FZ492" s="75"/>
      <c r="GA492" s="75"/>
      <c r="GB492" s="75"/>
      <c r="GC492" s="75"/>
      <c r="GD492" s="75"/>
      <c r="GE492" s="75"/>
      <c r="GF492" s="75"/>
      <c r="GG492" s="75"/>
      <c r="GH492" s="75"/>
      <c r="GI492" s="75"/>
      <c r="GJ492" s="75"/>
      <c r="GK492" s="75"/>
      <c r="GL492" s="75"/>
      <c r="GM492" s="75"/>
      <c r="GN492" s="75"/>
      <c r="GO492" s="75"/>
      <c r="GP492" s="75"/>
      <c r="GQ492" s="75"/>
      <c r="GR492" s="75"/>
      <c r="GS492" s="75"/>
      <c r="GT492" s="75"/>
      <c r="GU492" s="75"/>
      <c r="GV492" s="75"/>
      <c r="GW492" s="75"/>
      <c r="GX492" s="75"/>
      <c r="GY492" s="75"/>
      <c r="GZ492" s="75"/>
      <c r="HA492" s="75"/>
      <c r="HB492" s="75"/>
      <c r="HC492" s="75"/>
      <c r="HD492" s="75"/>
      <c r="HE492" s="75"/>
      <c r="HF492" s="75"/>
      <c r="HG492" s="75"/>
      <c r="HH492" s="75"/>
      <c r="HI492" s="75"/>
      <c r="HJ492" s="75"/>
      <c r="HK492" s="75"/>
      <c r="HL492" s="75"/>
      <c r="HM492" s="75"/>
      <c r="HN492" s="75"/>
      <c r="HO492" s="75"/>
      <c r="HP492" s="75"/>
      <c r="HQ492" s="75"/>
      <c r="HR492" s="75"/>
      <c r="HS492" s="75"/>
      <c r="HT492" s="75"/>
      <c r="HU492" s="75"/>
      <c r="HV492" s="75"/>
      <c r="HW492" s="75"/>
      <c r="HX492" s="75"/>
    </row>
    <row r="493" spans="3:232" s="76" customFormat="1" ht="12.75">
      <c r="C493" s="92"/>
      <c r="D493" s="11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5"/>
      <c r="CA493" s="75"/>
      <c r="CB493" s="75"/>
      <c r="CC493" s="75"/>
      <c r="CD493" s="75"/>
      <c r="CE493" s="75"/>
      <c r="CF493" s="75"/>
      <c r="CG493" s="75"/>
      <c r="CH493" s="75"/>
      <c r="CI493" s="75"/>
      <c r="CJ493" s="75"/>
      <c r="CK493" s="75"/>
      <c r="CL493" s="75"/>
      <c r="CM493" s="75"/>
      <c r="CN493" s="75"/>
      <c r="CO493" s="75"/>
      <c r="CP493" s="75"/>
      <c r="CQ493" s="75"/>
      <c r="CR493" s="75"/>
      <c r="CS493" s="75"/>
      <c r="CT493" s="75"/>
      <c r="CU493" s="75"/>
      <c r="CV493" s="75"/>
      <c r="CW493" s="75"/>
      <c r="CX493" s="75"/>
      <c r="CY493" s="75"/>
      <c r="CZ493" s="75"/>
      <c r="DA493" s="75"/>
      <c r="DB493" s="75"/>
      <c r="DC493" s="75"/>
      <c r="DD493" s="75"/>
      <c r="DE493" s="75"/>
      <c r="DF493" s="75"/>
      <c r="DG493" s="75"/>
      <c r="DH493" s="75"/>
      <c r="DI493" s="75"/>
      <c r="DJ493" s="75"/>
      <c r="DK493" s="75"/>
      <c r="DL493" s="75"/>
      <c r="DM493" s="75"/>
      <c r="DN493" s="75"/>
      <c r="DO493" s="75"/>
      <c r="DP493" s="75"/>
      <c r="DQ493" s="75"/>
      <c r="DR493" s="75"/>
      <c r="DS493" s="75"/>
      <c r="DT493" s="75"/>
      <c r="DU493" s="75"/>
      <c r="DV493" s="75"/>
      <c r="DW493" s="75"/>
      <c r="DX493" s="75"/>
      <c r="DY493" s="75"/>
      <c r="DZ493" s="75"/>
      <c r="EA493" s="75"/>
      <c r="EB493" s="75"/>
      <c r="EC493" s="75"/>
      <c r="ED493" s="75"/>
      <c r="EE493" s="75"/>
      <c r="EF493" s="75"/>
      <c r="EG493" s="75"/>
      <c r="EH493" s="75"/>
      <c r="EI493" s="75"/>
      <c r="EJ493" s="75"/>
      <c r="EK493" s="75"/>
      <c r="EL493" s="75"/>
      <c r="EM493" s="75"/>
      <c r="EN493" s="75"/>
      <c r="EO493" s="75"/>
      <c r="EP493" s="75"/>
      <c r="EQ493" s="75"/>
      <c r="ER493" s="75"/>
      <c r="ES493" s="75"/>
      <c r="ET493" s="75"/>
      <c r="EU493" s="75"/>
      <c r="EV493" s="75"/>
      <c r="EW493" s="75"/>
      <c r="EX493" s="75"/>
      <c r="EY493" s="75"/>
      <c r="EZ493" s="75"/>
      <c r="FA493" s="75"/>
      <c r="FB493" s="75"/>
      <c r="FC493" s="75"/>
      <c r="FD493" s="75"/>
      <c r="FE493" s="75"/>
      <c r="FF493" s="75"/>
      <c r="FG493" s="75"/>
      <c r="FH493" s="75"/>
      <c r="FI493" s="75"/>
      <c r="FJ493" s="75"/>
      <c r="FK493" s="75"/>
      <c r="FL493" s="75"/>
      <c r="FM493" s="75"/>
      <c r="FN493" s="75"/>
      <c r="FO493" s="75"/>
      <c r="FP493" s="75"/>
      <c r="FQ493" s="75"/>
      <c r="FR493" s="75"/>
      <c r="FS493" s="75"/>
      <c r="FT493" s="75"/>
      <c r="FU493" s="75"/>
      <c r="FV493" s="75"/>
      <c r="FW493" s="75"/>
      <c r="FX493" s="75"/>
      <c r="FY493" s="75"/>
      <c r="FZ493" s="75"/>
      <c r="GA493" s="75"/>
      <c r="GB493" s="75"/>
      <c r="GC493" s="75"/>
      <c r="GD493" s="75"/>
      <c r="GE493" s="75"/>
      <c r="GF493" s="75"/>
      <c r="GG493" s="75"/>
      <c r="GH493" s="75"/>
      <c r="GI493" s="75"/>
      <c r="GJ493" s="75"/>
      <c r="GK493" s="75"/>
      <c r="GL493" s="75"/>
      <c r="GM493" s="75"/>
      <c r="GN493" s="75"/>
      <c r="GO493" s="75"/>
      <c r="GP493" s="75"/>
      <c r="GQ493" s="75"/>
      <c r="GR493" s="75"/>
      <c r="GS493" s="75"/>
      <c r="GT493" s="75"/>
      <c r="GU493" s="75"/>
      <c r="GV493" s="75"/>
      <c r="GW493" s="75"/>
      <c r="GX493" s="75"/>
      <c r="GY493" s="75"/>
      <c r="GZ493" s="75"/>
      <c r="HA493" s="75"/>
      <c r="HB493" s="75"/>
      <c r="HC493" s="75"/>
      <c r="HD493" s="75"/>
      <c r="HE493" s="75"/>
      <c r="HF493" s="75"/>
      <c r="HG493" s="75"/>
      <c r="HH493" s="75"/>
      <c r="HI493" s="75"/>
      <c r="HJ493" s="75"/>
      <c r="HK493" s="75"/>
      <c r="HL493" s="75"/>
      <c r="HM493" s="75"/>
      <c r="HN493" s="75"/>
      <c r="HO493" s="75"/>
      <c r="HP493" s="75"/>
      <c r="HQ493" s="75"/>
      <c r="HR493" s="75"/>
      <c r="HS493" s="75"/>
      <c r="HT493" s="75"/>
      <c r="HU493" s="75"/>
      <c r="HV493" s="75"/>
      <c r="HW493" s="75"/>
      <c r="HX493" s="75"/>
    </row>
    <row r="494" spans="3:232" s="76" customFormat="1" ht="12.75">
      <c r="C494" s="92"/>
      <c r="D494" s="11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5"/>
      <c r="CA494" s="75"/>
      <c r="CB494" s="75"/>
      <c r="CC494" s="75"/>
      <c r="CD494" s="75"/>
      <c r="CE494" s="75"/>
      <c r="CF494" s="75"/>
      <c r="CG494" s="75"/>
      <c r="CH494" s="75"/>
      <c r="CI494" s="75"/>
      <c r="CJ494" s="75"/>
      <c r="CK494" s="75"/>
      <c r="CL494" s="75"/>
      <c r="CM494" s="75"/>
      <c r="CN494" s="75"/>
      <c r="CO494" s="75"/>
      <c r="CP494" s="75"/>
      <c r="CQ494" s="75"/>
      <c r="CR494" s="75"/>
      <c r="CS494" s="75"/>
      <c r="CT494" s="75"/>
      <c r="CU494" s="75"/>
      <c r="CV494" s="75"/>
      <c r="CW494" s="75"/>
      <c r="CX494" s="75"/>
      <c r="CY494" s="75"/>
      <c r="CZ494" s="75"/>
      <c r="DA494" s="75"/>
      <c r="DB494" s="75"/>
      <c r="DC494" s="75"/>
      <c r="DD494" s="75"/>
      <c r="DE494" s="75"/>
      <c r="DF494" s="75"/>
      <c r="DG494" s="75"/>
      <c r="DH494" s="75"/>
      <c r="DI494" s="75"/>
      <c r="DJ494" s="75"/>
      <c r="DK494" s="75"/>
      <c r="DL494" s="75"/>
      <c r="DM494" s="75"/>
      <c r="DN494" s="75"/>
      <c r="DO494" s="75"/>
      <c r="DP494" s="75"/>
      <c r="DQ494" s="75"/>
      <c r="DR494" s="75"/>
      <c r="DS494" s="75"/>
      <c r="DT494" s="75"/>
      <c r="DU494" s="75"/>
      <c r="DV494" s="75"/>
      <c r="DW494" s="75"/>
      <c r="DX494" s="75"/>
      <c r="DY494" s="75"/>
      <c r="DZ494" s="75"/>
      <c r="EA494" s="75"/>
      <c r="EB494" s="75"/>
      <c r="EC494" s="75"/>
      <c r="ED494" s="75"/>
      <c r="EE494" s="75"/>
      <c r="EF494" s="75"/>
      <c r="EG494" s="75"/>
      <c r="EH494" s="75"/>
      <c r="EI494" s="75"/>
      <c r="EJ494" s="75"/>
      <c r="EK494" s="75"/>
      <c r="EL494" s="75"/>
      <c r="EM494" s="75"/>
      <c r="EN494" s="75"/>
      <c r="EO494" s="75"/>
      <c r="EP494" s="75"/>
      <c r="EQ494" s="75"/>
      <c r="ER494" s="75"/>
      <c r="ES494" s="75"/>
      <c r="ET494" s="75"/>
      <c r="EU494" s="75"/>
      <c r="EV494" s="75"/>
      <c r="EW494" s="75"/>
      <c r="EX494" s="75"/>
      <c r="EY494" s="75"/>
      <c r="EZ494" s="75"/>
      <c r="FA494" s="75"/>
      <c r="FB494" s="75"/>
      <c r="FC494" s="75"/>
      <c r="FD494" s="75"/>
      <c r="FE494" s="75"/>
      <c r="FF494" s="75"/>
      <c r="FG494" s="75"/>
      <c r="FH494" s="75"/>
      <c r="FI494" s="75"/>
      <c r="FJ494" s="75"/>
      <c r="FK494" s="75"/>
      <c r="FL494" s="75"/>
      <c r="FM494" s="75"/>
      <c r="FN494" s="75"/>
      <c r="FO494" s="75"/>
      <c r="FP494" s="75"/>
      <c r="FQ494" s="75"/>
      <c r="FR494" s="75"/>
      <c r="FS494" s="75"/>
      <c r="FT494" s="75"/>
      <c r="FU494" s="75"/>
      <c r="FV494" s="75"/>
      <c r="FW494" s="75"/>
      <c r="FX494" s="75"/>
      <c r="FY494" s="75"/>
      <c r="FZ494" s="75"/>
      <c r="GA494" s="75"/>
      <c r="GB494" s="75"/>
      <c r="GC494" s="75"/>
      <c r="GD494" s="75"/>
      <c r="GE494" s="75"/>
      <c r="GF494" s="75"/>
      <c r="GG494" s="75"/>
      <c r="GH494" s="75"/>
      <c r="GI494" s="75"/>
      <c r="GJ494" s="75"/>
      <c r="GK494" s="75"/>
      <c r="GL494" s="75"/>
      <c r="GM494" s="75"/>
      <c r="GN494" s="75"/>
      <c r="GO494" s="75"/>
      <c r="GP494" s="75"/>
      <c r="GQ494" s="75"/>
      <c r="GR494" s="75"/>
      <c r="GS494" s="75"/>
      <c r="GT494" s="75"/>
      <c r="GU494" s="75"/>
      <c r="GV494" s="75"/>
      <c r="GW494" s="75"/>
      <c r="GX494" s="75"/>
      <c r="GY494" s="75"/>
      <c r="GZ494" s="75"/>
      <c r="HA494" s="75"/>
      <c r="HB494" s="75"/>
      <c r="HC494" s="75"/>
      <c r="HD494" s="75"/>
      <c r="HE494" s="75"/>
      <c r="HF494" s="75"/>
      <c r="HG494" s="75"/>
      <c r="HH494" s="75"/>
      <c r="HI494" s="75"/>
      <c r="HJ494" s="75"/>
      <c r="HK494" s="75"/>
      <c r="HL494" s="75"/>
      <c r="HM494" s="75"/>
      <c r="HN494" s="75"/>
      <c r="HO494" s="75"/>
      <c r="HP494" s="75"/>
      <c r="HQ494" s="75"/>
      <c r="HR494" s="75"/>
      <c r="HS494" s="75"/>
      <c r="HT494" s="75"/>
      <c r="HU494" s="75"/>
      <c r="HV494" s="75"/>
      <c r="HW494" s="75"/>
      <c r="HX494" s="75"/>
    </row>
    <row r="495" spans="3:232" s="76" customFormat="1" ht="12.75">
      <c r="C495" s="92"/>
      <c r="D495" s="11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5"/>
      <c r="CA495" s="75"/>
      <c r="CB495" s="75"/>
      <c r="CC495" s="75"/>
      <c r="CD495" s="75"/>
      <c r="CE495" s="75"/>
      <c r="CF495" s="75"/>
      <c r="CG495" s="75"/>
      <c r="CH495" s="75"/>
      <c r="CI495" s="75"/>
      <c r="CJ495" s="75"/>
      <c r="CK495" s="75"/>
      <c r="CL495" s="75"/>
      <c r="CM495" s="75"/>
      <c r="CN495" s="75"/>
      <c r="CO495" s="75"/>
      <c r="CP495" s="75"/>
      <c r="CQ495" s="75"/>
      <c r="CR495" s="75"/>
      <c r="CS495" s="75"/>
      <c r="CT495" s="75"/>
      <c r="CU495" s="75"/>
      <c r="CV495" s="75"/>
      <c r="CW495" s="75"/>
      <c r="CX495" s="75"/>
      <c r="CY495" s="75"/>
      <c r="CZ495" s="75"/>
      <c r="DA495" s="75"/>
      <c r="DB495" s="75"/>
      <c r="DC495" s="75"/>
      <c r="DD495" s="75"/>
      <c r="DE495" s="75"/>
      <c r="DF495" s="75"/>
      <c r="DG495" s="75"/>
      <c r="DH495" s="75"/>
      <c r="DI495" s="75"/>
      <c r="DJ495" s="75"/>
      <c r="DK495" s="75"/>
      <c r="DL495" s="75"/>
      <c r="DM495" s="75"/>
      <c r="DN495" s="75"/>
      <c r="DO495" s="75"/>
      <c r="DP495" s="75"/>
      <c r="DQ495" s="75"/>
      <c r="DR495" s="75"/>
      <c r="DS495" s="75"/>
      <c r="DT495" s="75"/>
      <c r="DU495" s="75"/>
      <c r="DV495" s="75"/>
      <c r="DW495" s="75"/>
      <c r="DX495" s="75"/>
      <c r="DY495" s="75"/>
      <c r="DZ495" s="75"/>
      <c r="EA495" s="75"/>
      <c r="EB495" s="75"/>
      <c r="EC495" s="75"/>
      <c r="ED495" s="75"/>
      <c r="EE495" s="75"/>
      <c r="EF495" s="75"/>
      <c r="EG495" s="75"/>
      <c r="EH495" s="75"/>
      <c r="EI495" s="75"/>
      <c r="EJ495" s="75"/>
      <c r="EK495" s="75"/>
      <c r="EL495" s="75"/>
      <c r="EM495" s="75"/>
      <c r="EN495" s="75"/>
      <c r="EO495" s="75"/>
      <c r="EP495" s="75"/>
      <c r="EQ495" s="75"/>
      <c r="ER495" s="75"/>
      <c r="ES495" s="75"/>
      <c r="ET495" s="75"/>
      <c r="EU495" s="75"/>
      <c r="EV495" s="75"/>
      <c r="EW495" s="75"/>
      <c r="EX495" s="75"/>
      <c r="EY495" s="75"/>
      <c r="EZ495" s="75"/>
      <c r="FA495" s="75"/>
      <c r="FB495" s="75"/>
      <c r="FC495" s="75"/>
      <c r="FD495" s="75"/>
      <c r="FE495" s="75"/>
      <c r="FF495" s="75"/>
      <c r="FG495" s="75"/>
      <c r="FH495" s="75"/>
      <c r="FI495" s="75"/>
      <c r="FJ495" s="75"/>
      <c r="FK495" s="75"/>
      <c r="FL495" s="75"/>
      <c r="FM495" s="75"/>
      <c r="FN495" s="75"/>
      <c r="FO495" s="75"/>
      <c r="FP495" s="75"/>
      <c r="FQ495" s="75"/>
      <c r="FR495" s="75"/>
      <c r="FS495" s="75"/>
      <c r="FT495" s="75"/>
      <c r="FU495" s="75"/>
      <c r="FV495" s="75"/>
      <c r="FW495" s="75"/>
      <c r="FX495" s="75"/>
      <c r="FY495" s="75"/>
      <c r="FZ495" s="75"/>
      <c r="GA495" s="75"/>
      <c r="GB495" s="75"/>
      <c r="GC495" s="75"/>
      <c r="GD495" s="75"/>
      <c r="GE495" s="75"/>
      <c r="GF495" s="75"/>
      <c r="GG495" s="75"/>
      <c r="GH495" s="75"/>
      <c r="GI495" s="75"/>
      <c r="GJ495" s="75"/>
      <c r="GK495" s="75"/>
      <c r="GL495" s="75"/>
      <c r="GM495" s="75"/>
      <c r="GN495" s="75"/>
      <c r="GO495" s="75"/>
      <c r="GP495" s="75"/>
      <c r="GQ495" s="75"/>
      <c r="GR495" s="75"/>
      <c r="GS495" s="75"/>
      <c r="GT495" s="75"/>
      <c r="GU495" s="75"/>
      <c r="GV495" s="75"/>
      <c r="GW495" s="75"/>
      <c r="GX495" s="75"/>
      <c r="GY495" s="75"/>
      <c r="GZ495" s="75"/>
      <c r="HA495" s="75"/>
      <c r="HB495" s="75"/>
      <c r="HC495" s="75"/>
      <c r="HD495" s="75"/>
      <c r="HE495" s="75"/>
      <c r="HF495" s="75"/>
      <c r="HG495" s="75"/>
      <c r="HH495" s="75"/>
      <c r="HI495" s="75"/>
      <c r="HJ495" s="75"/>
      <c r="HK495" s="75"/>
      <c r="HL495" s="75"/>
      <c r="HM495" s="75"/>
      <c r="HN495" s="75"/>
      <c r="HO495" s="75"/>
      <c r="HP495" s="75"/>
      <c r="HQ495" s="75"/>
      <c r="HR495" s="75"/>
      <c r="HS495" s="75"/>
      <c r="HT495" s="75"/>
      <c r="HU495" s="75"/>
      <c r="HV495" s="75"/>
      <c r="HW495" s="75"/>
      <c r="HX495" s="75"/>
    </row>
    <row r="496" spans="3:232" s="76" customFormat="1" ht="12.75">
      <c r="C496" s="92"/>
      <c r="D496" s="11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5"/>
      <c r="CA496" s="75"/>
      <c r="CB496" s="75"/>
      <c r="CC496" s="75"/>
      <c r="CD496" s="75"/>
      <c r="CE496" s="75"/>
      <c r="CF496" s="75"/>
      <c r="CG496" s="75"/>
      <c r="CH496" s="75"/>
      <c r="CI496" s="75"/>
      <c r="CJ496" s="75"/>
      <c r="CK496" s="75"/>
      <c r="CL496" s="75"/>
      <c r="CM496" s="75"/>
      <c r="CN496" s="75"/>
      <c r="CO496" s="75"/>
      <c r="CP496" s="75"/>
      <c r="CQ496" s="75"/>
      <c r="CR496" s="75"/>
      <c r="CS496" s="75"/>
      <c r="CT496" s="75"/>
      <c r="CU496" s="75"/>
      <c r="CV496" s="75"/>
      <c r="CW496" s="75"/>
      <c r="CX496" s="75"/>
      <c r="CY496" s="75"/>
      <c r="CZ496" s="75"/>
      <c r="DA496" s="75"/>
      <c r="DB496" s="75"/>
      <c r="DC496" s="75"/>
      <c r="DD496" s="75"/>
      <c r="DE496" s="75"/>
      <c r="DF496" s="75"/>
      <c r="DG496" s="75"/>
      <c r="DH496" s="75"/>
      <c r="DI496" s="75"/>
      <c r="DJ496" s="75"/>
      <c r="DK496" s="75"/>
      <c r="DL496" s="75"/>
      <c r="DM496" s="75"/>
      <c r="DN496" s="75"/>
      <c r="DO496" s="75"/>
      <c r="DP496" s="75"/>
      <c r="DQ496" s="75"/>
      <c r="DR496" s="75"/>
      <c r="DS496" s="75"/>
      <c r="DT496" s="75"/>
      <c r="DU496" s="75"/>
      <c r="DV496" s="75"/>
      <c r="DW496" s="75"/>
      <c r="DX496" s="75"/>
      <c r="DY496" s="75"/>
      <c r="DZ496" s="75"/>
      <c r="EA496" s="75"/>
      <c r="EB496" s="75"/>
      <c r="EC496" s="75"/>
      <c r="ED496" s="75"/>
      <c r="EE496" s="75"/>
      <c r="EF496" s="75"/>
      <c r="EG496" s="75"/>
      <c r="EH496" s="75"/>
      <c r="EI496" s="75"/>
      <c r="EJ496" s="75"/>
      <c r="EK496" s="75"/>
      <c r="EL496" s="75"/>
      <c r="EM496" s="75"/>
      <c r="EN496" s="75"/>
      <c r="EO496" s="75"/>
      <c r="EP496" s="75"/>
      <c r="EQ496" s="75"/>
      <c r="ER496" s="75"/>
      <c r="ES496" s="75"/>
      <c r="ET496" s="75"/>
      <c r="EU496" s="75"/>
      <c r="EV496" s="75"/>
      <c r="EW496" s="75"/>
      <c r="EX496" s="75"/>
      <c r="EY496" s="75"/>
      <c r="EZ496" s="75"/>
      <c r="FA496" s="75"/>
      <c r="FB496" s="75"/>
      <c r="FC496" s="75"/>
      <c r="FD496" s="75"/>
      <c r="FE496" s="75"/>
      <c r="FF496" s="75"/>
      <c r="FG496" s="75"/>
      <c r="FH496" s="75"/>
      <c r="FI496" s="75"/>
      <c r="FJ496" s="75"/>
      <c r="FK496" s="75"/>
      <c r="FL496" s="75"/>
      <c r="FM496" s="75"/>
      <c r="FN496" s="75"/>
      <c r="FO496" s="75"/>
      <c r="FP496" s="75"/>
      <c r="FQ496" s="75"/>
      <c r="FR496" s="75"/>
      <c r="FS496" s="75"/>
      <c r="FT496" s="75"/>
      <c r="FU496" s="75"/>
      <c r="FV496" s="75"/>
      <c r="FW496" s="75"/>
      <c r="FX496" s="75"/>
      <c r="FY496" s="75"/>
      <c r="FZ496" s="75"/>
      <c r="GA496" s="75"/>
      <c r="GB496" s="75"/>
      <c r="GC496" s="75"/>
      <c r="GD496" s="75"/>
      <c r="GE496" s="75"/>
      <c r="GF496" s="75"/>
      <c r="GG496" s="75"/>
      <c r="GH496" s="75"/>
      <c r="GI496" s="75"/>
      <c r="GJ496" s="75"/>
      <c r="GK496" s="75"/>
      <c r="GL496" s="75"/>
      <c r="GM496" s="75"/>
      <c r="GN496" s="75"/>
      <c r="GO496" s="75"/>
      <c r="GP496" s="75"/>
      <c r="GQ496" s="75"/>
      <c r="GR496" s="75"/>
      <c r="GS496" s="75"/>
      <c r="GT496" s="75"/>
      <c r="GU496" s="75"/>
      <c r="GV496" s="75"/>
      <c r="GW496" s="75"/>
      <c r="GX496" s="75"/>
      <c r="GY496" s="75"/>
      <c r="GZ496" s="75"/>
      <c r="HA496" s="75"/>
      <c r="HB496" s="75"/>
      <c r="HC496" s="75"/>
      <c r="HD496" s="75"/>
      <c r="HE496" s="75"/>
      <c r="HF496" s="75"/>
      <c r="HG496" s="75"/>
      <c r="HH496" s="75"/>
      <c r="HI496" s="75"/>
      <c r="HJ496" s="75"/>
      <c r="HK496" s="75"/>
      <c r="HL496" s="75"/>
      <c r="HM496" s="75"/>
      <c r="HN496" s="75"/>
      <c r="HO496" s="75"/>
      <c r="HP496" s="75"/>
      <c r="HQ496" s="75"/>
      <c r="HR496" s="75"/>
      <c r="HS496" s="75"/>
      <c r="HT496" s="75"/>
      <c r="HU496" s="75"/>
      <c r="HV496" s="75"/>
      <c r="HW496" s="75"/>
      <c r="HX496" s="75"/>
    </row>
    <row r="497" spans="3:232" s="76" customFormat="1" ht="12.75">
      <c r="C497" s="92"/>
      <c r="D497" s="11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5"/>
      <c r="CA497" s="75"/>
      <c r="CB497" s="75"/>
      <c r="CC497" s="75"/>
      <c r="CD497" s="75"/>
      <c r="CE497" s="75"/>
      <c r="CF497" s="75"/>
      <c r="CG497" s="75"/>
      <c r="CH497" s="75"/>
      <c r="CI497" s="75"/>
      <c r="CJ497" s="75"/>
      <c r="CK497" s="75"/>
      <c r="CL497" s="75"/>
      <c r="CM497" s="75"/>
      <c r="CN497" s="75"/>
      <c r="CO497" s="75"/>
      <c r="CP497" s="75"/>
      <c r="CQ497" s="75"/>
      <c r="CR497" s="75"/>
      <c r="CS497" s="75"/>
      <c r="CT497" s="75"/>
      <c r="CU497" s="75"/>
      <c r="CV497" s="75"/>
      <c r="CW497" s="75"/>
      <c r="CX497" s="75"/>
      <c r="CY497" s="75"/>
      <c r="CZ497" s="75"/>
      <c r="DA497" s="75"/>
      <c r="DB497" s="75"/>
      <c r="DC497" s="75"/>
      <c r="DD497" s="75"/>
      <c r="DE497" s="75"/>
      <c r="DF497" s="75"/>
      <c r="DG497" s="75"/>
      <c r="DH497" s="75"/>
      <c r="DI497" s="75"/>
      <c r="DJ497" s="75"/>
      <c r="DK497" s="75"/>
      <c r="DL497" s="75"/>
      <c r="DM497" s="75"/>
      <c r="DN497" s="75"/>
      <c r="DO497" s="75"/>
      <c r="DP497" s="75"/>
      <c r="DQ497" s="75"/>
      <c r="DR497" s="75"/>
      <c r="DS497" s="75"/>
      <c r="DT497" s="75"/>
      <c r="DU497" s="75"/>
      <c r="DV497" s="75"/>
      <c r="DW497" s="75"/>
      <c r="DX497" s="75"/>
      <c r="DY497" s="75"/>
      <c r="DZ497" s="75"/>
      <c r="EA497" s="75"/>
      <c r="EB497" s="75"/>
      <c r="EC497" s="75"/>
      <c r="ED497" s="75"/>
      <c r="EE497" s="75"/>
      <c r="EF497" s="75"/>
      <c r="EG497" s="75"/>
      <c r="EH497" s="75"/>
      <c r="EI497" s="75"/>
      <c r="EJ497" s="75"/>
      <c r="EK497" s="75"/>
      <c r="EL497" s="75"/>
      <c r="EM497" s="75"/>
      <c r="EN497" s="75"/>
      <c r="EO497" s="75"/>
      <c r="EP497" s="75"/>
      <c r="EQ497" s="75"/>
      <c r="ER497" s="75"/>
      <c r="ES497" s="75"/>
      <c r="ET497" s="75"/>
      <c r="EU497" s="75"/>
      <c r="EV497" s="75"/>
      <c r="EW497" s="75"/>
      <c r="EX497" s="75"/>
      <c r="EY497" s="75"/>
      <c r="EZ497" s="75"/>
      <c r="FA497" s="75"/>
      <c r="FB497" s="75"/>
      <c r="FC497" s="75"/>
      <c r="FD497" s="75"/>
      <c r="FE497" s="75"/>
      <c r="FF497" s="75"/>
      <c r="FG497" s="75"/>
      <c r="FH497" s="75"/>
      <c r="FI497" s="75"/>
      <c r="FJ497" s="75"/>
      <c r="FK497" s="75"/>
      <c r="FL497" s="75"/>
      <c r="FM497" s="75"/>
      <c r="FN497" s="75"/>
      <c r="FO497" s="75"/>
      <c r="FP497" s="75"/>
      <c r="FQ497" s="75"/>
      <c r="FR497" s="75"/>
      <c r="FS497" s="75"/>
      <c r="FT497" s="75"/>
      <c r="FU497" s="75"/>
      <c r="FV497" s="75"/>
      <c r="FW497" s="75"/>
      <c r="FX497" s="75"/>
      <c r="FY497" s="75"/>
      <c r="FZ497" s="75"/>
      <c r="GA497" s="75"/>
      <c r="GB497" s="75"/>
      <c r="GC497" s="75"/>
      <c r="GD497" s="75"/>
      <c r="GE497" s="75"/>
      <c r="GF497" s="75"/>
      <c r="GG497" s="75"/>
      <c r="GH497" s="75"/>
      <c r="GI497" s="75"/>
      <c r="GJ497" s="75"/>
      <c r="GK497" s="75"/>
      <c r="GL497" s="75"/>
      <c r="GM497" s="75"/>
      <c r="GN497" s="75"/>
      <c r="GO497" s="75"/>
      <c r="GP497" s="75"/>
      <c r="GQ497" s="75"/>
      <c r="GR497" s="75"/>
      <c r="GS497" s="75"/>
      <c r="GT497" s="75"/>
      <c r="GU497" s="75"/>
      <c r="GV497" s="75"/>
      <c r="GW497" s="75"/>
      <c r="GX497" s="75"/>
      <c r="GY497" s="75"/>
      <c r="GZ497" s="75"/>
      <c r="HA497" s="75"/>
      <c r="HB497" s="75"/>
      <c r="HC497" s="75"/>
      <c r="HD497" s="75"/>
      <c r="HE497" s="75"/>
      <c r="HF497" s="75"/>
      <c r="HG497" s="75"/>
      <c r="HH497" s="75"/>
      <c r="HI497" s="75"/>
      <c r="HJ497" s="75"/>
      <c r="HK497" s="75"/>
      <c r="HL497" s="75"/>
      <c r="HM497" s="75"/>
      <c r="HN497" s="75"/>
      <c r="HO497" s="75"/>
      <c r="HP497" s="75"/>
      <c r="HQ497" s="75"/>
      <c r="HR497" s="75"/>
      <c r="HS497" s="75"/>
      <c r="HT497" s="75"/>
      <c r="HU497" s="75"/>
      <c r="HV497" s="75"/>
      <c r="HW497" s="75"/>
      <c r="HX497" s="75"/>
    </row>
    <row r="498" spans="3:232" s="76" customFormat="1" ht="12.75">
      <c r="C498" s="92"/>
      <c r="D498" s="11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5"/>
      <c r="CA498" s="75"/>
      <c r="CB498" s="75"/>
      <c r="CC498" s="75"/>
      <c r="CD498" s="75"/>
      <c r="CE498" s="75"/>
      <c r="CF498" s="75"/>
      <c r="CG498" s="75"/>
      <c r="CH498" s="75"/>
      <c r="CI498" s="75"/>
      <c r="CJ498" s="75"/>
      <c r="CK498" s="75"/>
      <c r="CL498" s="75"/>
      <c r="CM498" s="75"/>
      <c r="CN498" s="75"/>
      <c r="CO498" s="75"/>
      <c r="CP498" s="75"/>
      <c r="CQ498" s="75"/>
      <c r="CR498" s="75"/>
      <c r="CS498" s="75"/>
      <c r="CT498" s="75"/>
      <c r="CU498" s="75"/>
      <c r="CV498" s="75"/>
      <c r="CW498" s="75"/>
      <c r="CX498" s="75"/>
      <c r="CY498" s="75"/>
      <c r="CZ498" s="75"/>
      <c r="DA498" s="75"/>
      <c r="DB498" s="75"/>
      <c r="DC498" s="75"/>
      <c r="DD498" s="75"/>
      <c r="DE498" s="75"/>
      <c r="DF498" s="75"/>
      <c r="DG498" s="75"/>
      <c r="DH498" s="75"/>
      <c r="DI498" s="75"/>
      <c r="DJ498" s="75"/>
      <c r="DK498" s="75"/>
      <c r="DL498" s="75"/>
      <c r="DM498" s="75"/>
      <c r="DN498" s="75"/>
      <c r="DO498" s="75"/>
      <c r="DP498" s="75"/>
      <c r="DQ498" s="75"/>
      <c r="DR498" s="75"/>
      <c r="DS498" s="75"/>
      <c r="DT498" s="75"/>
      <c r="DU498" s="75"/>
      <c r="DV498" s="75"/>
      <c r="DW498" s="75"/>
      <c r="DX498" s="75"/>
      <c r="DY498" s="75"/>
      <c r="DZ498" s="75"/>
      <c r="EA498" s="75"/>
      <c r="EB498" s="75"/>
      <c r="EC498" s="75"/>
      <c r="ED498" s="75"/>
      <c r="EE498" s="75"/>
      <c r="EF498" s="75"/>
      <c r="EG498" s="75"/>
      <c r="EH498" s="75"/>
      <c r="EI498" s="75"/>
      <c r="EJ498" s="75"/>
      <c r="EK498" s="75"/>
      <c r="EL498" s="75"/>
      <c r="EM498" s="75"/>
      <c r="EN498" s="75"/>
      <c r="EO498" s="75"/>
      <c r="EP498" s="75"/>
      <c r="EQ498" s="75"/>
      <c r="ER498" s="75"/>
      <c r="ES498" s="75"/>
      <c r="ET498" s="75"/>
      <c r="EU498" s="75"/>
      <c r="EV498" s="75"/>
      <c r="EW498" s="75"/>
      <c r="EX498" s="75"/>
      <c r="EY498" s="75"/>
      <c r="EZ498" s="75"/>
      <c r="FA498" s="75"/>
      <c r="FB498" s="75"/>
      <c r="FC498" s="75"/>
      <c r="FD498" s="75"/>
      <c r="FE498" s="75"/>
      <c r="FF498" s="75"/>
      <c r="FG498" s="75"/>
      <c r="FH498" s="75"/>
      <c r="FI498" s="75"/>
      <c r="FJ498" s="75"/>
      <c r="FK498" s="75"/>
      <c r="FL498" s="75"/>
      <c r="FM498" s="75"/>
      <c r="FN498" s="75"/>
      <c r="FO498" s="75"/>
      <c r="FP498" s="75"/>
      <c r="FQ498" s="75"/>
      <c r="FR498" s="75"/>
      <c r="FS498" s="75"/>
      <c r="FT498" s="75"/>
      <c r="FU498" s="75"/>
      <c r="FV498" s="75"/>
      <c r="FW498" s="75"/>
      <c r="FX498" s="75"/>
      <c r="FY498" s="75"/>
      <c r="FZ498" s="75"/>
      <c r="GA498" s="75"/>
      <c r="GB498" s="75"/>
      <c r="GC498" s="75"/>
      <c r="GD498" s="75"/>
      <c r="GE498" s="75"/>
      <c r="GF498" s="75"/>
      <c r="GG498" s="75"/>
      <c r="GH498" s="75"/>
      <c r="GI498" s="75"/>
      <c r="GJ498" s="75"/>
      <c r="GK498" s="75"/>
      <c r="GL498" s="75"/>
      <c r="GM498" s="75"/>
      <c r="GN498" s="75"/>
      <c r="GO498" s="75"/>
      <c r="GP498" s="75"/>
      <c r="GQ498" s="75"/>
      <c r="GR498" s="75"/>
      <c r="GS498" s="75"/>
      <c r="GT498" s="75"/>
      <c r="GU498" s="75"/>
      <c r="GV498" s="75"/>
      <c r="GW498" s="75"/>
      <c r="GX498" s="75"/>
      <c r="GY498" s="75"/>
      <c r="GZ498" s="75"/>
      <c r="HA498" s="75"/>
      <c r="HB498" s="75"/>
      <c r="HC498" s="75"/>
      <c r="HD498" s="75"/>
      <c r="HE498" s="75"/>
      <c r="HF498" s="75"/>
      <c r="HG498" s="75"/>
      <c r="HH498" s="75"/>
      <c r="HI498" s="75"/>
      <c r="HJ498" s="75"/>
      <c r="HK498" s="75"/>
      <c r="HL498" s="75"/>
      <c r="HM498" s="75"/>
      <c r="HN498" s="75"/>
      <c r="HO498" s="75"/>
      <c r="HP498" s="75"/>
      <c r="HQ498" s="75"/>
      <c r="HR498" s="75"/>
      <c r="HS498" s="75"/>
      <c r="HT498" s="75"/>
      <c r="HU498" s="75"/>
      <c r="HV498" s="75"/>
      <c r="HW498" s="75"/>
      <c r="HX498" s="75"/>
    </row>
    <row r="499" spans="3:232" s="76" customFormat="1" ht="12.75">
      <c r="C499" s="92"/>
      <c r="D499" s="11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5"/>
      <c r="CA499" s="75"/>
      <c r="CB499" s="75"/>
      <c r="CC499" s="75"/>
      <c r="CD499" s="75"/>
      <c r="CE499" s="75"/>
      <c r="CF499" s="75"/>
      <c r="CG499" s="75"/>
      <c r="CH499" s="75"/>
      <c r="CI499" s="75"/>
      <c r="CJ499" s="75"/>
      <c r="CK499" s="75"/>
      <c r="CL499" s="75"/>
      <c r="CM499" s="75"/>
      <c r="CN499" s="75"/>
      <c r="CO499" s="75"/>
      <c r="CP499" s="75"/>
      <c r="CQ499" s="75"/>
      <c r="CR499" s="75"/>
      <c r="CS499" s="75"/>
      <c r="CT499" s="75"/>
      <c r="CU499" s="75"/>
      <c r="CV499" s="75"/>
      <c r="CW499" s="75"/>
      <c r="CX499" s="75"/>
      <c r="CY499" s="75"/>
      <c r="CZ499" s="75"/>
      <c r="DA499" s="75"/>
      <c r="DB499" s="75"/>
      <c r="DC499" s="75"/>
      <c r="DD499" s="75"/>
      <c r="DE499" s="75"/>
      <c r="DF499" s="75"/>
      <c r="DG499" s="75"/>
      <c r="DH499" s="75"/>
      <c r="DI499" s="75"/>
      <c r="DJ499" s="75"/>
      <c r="DK499" s="75"/>
      <c r="DL499" s="75"/>
      <c r="DM499" s="75"/>
      <c r="DN499" s="75"/>
      <c r="DO499" s="75"/>
      <c r="DP499" s="75"/>
      <c r="DQ499" s="75"/>
      <c r="DR499" s="75"/>
      <c r="DS499" s="75"/>
      <c r="DT499" s="75"/>
      <c r="DU499" s="75"/>
      <c r="DV499" s="75"/>
      <c r="DW499" s="75"/>
      <c r="DX499" s="75"/>
      <c r="DY499" s="75"/>
      <c r="DZ499" s="75"/>
      <c r="EA499" s="75"/>
      <c r="EB499" s="75"/>
      <c r="EC499" s="75"/>
      <c r="ED499" s="75"/>
      <c r="EE499" s="75"/>
      <c r="EF499" s="75"/>
      <c r="EG499" s="75"/>
      <c r="EH499" s="75"/>
      <c r="EI499" s="75"/>
      <c r="EJ499" s="75"/>
      <c r="EK499" s="75"/>
      <c r="EL499" s="75"/>
      <c r="EM499" s="75"/>
      <c r="EN499" s="75"/>
      <c r="EO499" s="75"/>
      <c r="EP499" s="75"/>
      <c r="EQ499" s="75"/>
      <c r="ER499" s="75"/>
      <c r="ES499" s="75"/>
      <c r="ET499" s="75"/>
      <c r="EU499" s="75"/>
      <c r="EV499" s="75"/>
      <c r="EW499" s="75"/>
      <c r="EX499" s="75"/>
      <c r="EY499" s="75"/>
      <c r="EZ499" s="75"/>
      <c r="FA499" s="75"/>
      <c r="FB499" s="75"/>
      <c r="FC499" s="75"/>
      <c r="FD499" s="75"/>
      <c r="FE499" s="75"/>
      <c r="FF499" s="75"/>
      <c r="FG499" s="75"/>
      <c r="FH499" s="75"/>
      <c r="FI499" s="75"/>
      <c r="FJ499" s="75"/>
      <c r="FK499" s="75"/>
      <c r="FL499" s="75"/>
      <c r="FM499" s="75"/>
      <c r="FN499" s="75"/>
      <c r="FO499" s="75"/>
      <c r="FP499" s="75"/>
      <c r="FQ499" s="75"/>
      <c r="FR499" s="75"/>
      <c r="FS499" s="75"/>
      <c r="FT499" s="75"/>
      <c r="FU499" s="75"/>
      <c r="FV499" s="75"/>
      <c r="FW499" s="75"/>
      <c r="FX499" s="75"/>
      <c r="FY499" s="75"/>
      <c r="FZ499" s="75"/>
      <c r="GA499" s="75"/>
      <c r="GB499" s="75"/>
      <c r="GC499" s="75"/>
      <c r="GD499" s="75"/>
      <c r="GE499" s="75"/>
      <c r="GF499" s="75"/>
      <c r="GG499" s="75"/>
      <c r="GH499" s="75"/>
      <c r="GI499" s="75"/>
      <c r="GJ499" s="75"/>
      <c r="GK499" s="75"/>
      <c r="GL499" s="75"/>
      <c r="GM499" s="75"/>
      <c r="GN499" s="75"/>
      <c r="GO499" s="75"/>
      <c r="GP499" s="75"/>
      <c r="GQ499" s="75"/>
      <c r="GR499" s="75"/>
      <c r="GS499" s="75"/>
      <c r="GT499" s="75"/>
      <c r="GU499" s="75"/>
      <c r="GV499" s="75"/>
      <c r="GW499" s="75"/>
      <c r="GX499" s="75"/>
      <c r="GY499" s="75"/>
      <c r="GZ499" s="75"/>
      <c r="HA499" s="75"/>
      <c r="HB499" s="75"/>
      <c r="HC499" s="75"/>
      <c r="HD499" s="75"/>
      <c r="HE499" s="75"/>
      <c r="HF499" s="75"/>
      <c r="HG499" s="75"/>
      <c r="HH499" s="75"/>
      <c r="HI499" s="75"/>
      <c r="HJ499" s="75"/>
      <c r="HK499" s="75"/>
      <c r="HL499" s="75"/>
      <c r="HM499" s="75"/>
      <c r="HN499" s="75"/>
      <c r="HO499" s="75"/>
      <c r="HP499" s="75"/>
      <c r="HQ499" s="75"/>
      <c r="HR499" s="75"/>
      <c r="HS499" s="75"/>
      <c r="HT499" s="75"/>
      <c r="HU499" s="75"/>
      <c r="HV499" s="75"/>
      <c r="HW499" s="75"/>
      <c r="HX499" s="75"/>
    </row>
    <row r="500" spans="3:232" s="76" customFormat="1" ht="12.75">
      <c r="C500" s="92"/>
      <c r="D500" s="11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5"/>
      <c r="CA500" s="75"/>
      <c r="CB500" s="75"/>
      <c r="CC500" s="75"/>
      <c r="CD500" s="75"/>
      <c r="CE500" s="75"/>
      <c r="CF500" s="75"/>
      <c r="CG500" s="75"/>
      <c r="CH500" s="75"/>
      <c r="CI500" s="75"/>
      <c r="CJ500" s="75"/>
      <c r="CK500" s="75"/>
      <c r="CL500" s="75"/>
      <c r="CM500" s="75"/>
      <c r="CN500" s="75"/>
      <c r="CO500" s="75"/>
      <c r="CP500" s="75"/>
      <c r="CQ500" s="75"/>
      <c r="CR500" s="75"/>
      <c r="CS500" s="75"/>
      <c r="CT500" s="75"/>
      <c r="CU500" s="75"/>
      <c r="CV500" s="75"/>
      <c r="CW500" s="75"/>
      <c r="CX500" s="75"/>
      <c r="CY500" s="75"/>
      <c r="CZ500" s="75"/>
      <c r="DA500" s="75"/>
      <c r="DB500" s="75"/>
      <c r="DC500" s="75"/>
      <c r="DD500" s="75"/>
      <c r="DE500" s="75"/>
      <c r="DF500" s="75"/>
      <c r="DG500" s="75"/>
      <c r="DH500" s="75"/>
      <c r="DI500" s="75"/>
      <c r="DJ500" s="75"/>
      <c r="DK500" s="75"/>
      <c r="DL500" s="75"/>
      <c r="DM500" s="75"/>
      <c r="DN500" s="75"/>
      <c r="DO500" s="75"/>
      <c r="DP500" s="75"/>
      <c r="DQ500" s="75"/>
      <c r="DR500" s="75"/>
      <c r="DS500" s="75"/>
      <c r="DT500" s="75"/>
      <c r="DU500" s="75"/>
      <c r="DV500" s="75"/>
      <c r="DW500" s="75"/>
      <c r="DX500" s="75"/>
      <c r="DY500" s="75"/>
      <c r="DZ500" s="75"/>
      <c r="EA500" s="75"/>
      <c r="EB500" s="75"/>
      <c r="EC500" s="75"/>
      <c r="ED500" s="75"/>
      <c r="EE500" s="75"/>
      <c r="EF500" s="75"/>
      <c r="EG500" s="75"/>
      <c r="EH500" s="75"/>
      <c r="EI500" s="75"/>
      <c r="EJ500" s="75"/>
      <c r="EK500" s="75"/>
      <c r="EL500" s="75"/>
      <c r="EM500" s="75"/>
      <c r="EN500" s="75"/>
      <c r="EO500" s="75"/>
      <c r="EP500" s="75"/>
      <c r="EQ500" s="75"/>
      <c r="ER500" s="75"/>
      <c r="ES500" s="75"/>
      <c r="ET500" s="75"/>
      <c r="EU500" s="75"/>
      <c r="EV500" s="75"/>
      <c r="EW500" s="75"/>
      <c r="EX500" s="75"/>
      <c r="EY500" s="75"/>
      <c r="EZ500" s="75"/>
      <c r="FA500" s="75"/>
      <c r="FB500" s="75"/>
      <c r="FC500" s="75"/>
      <c r="FD500" s="75"/>
      <c r="FE500" s="75"/>
      <c r="FF500" s="75"/>
      <c r="FG500" s="75"/>
      <c r="FH500" s="75"/>
      <c r="FI500" s="75"/>
      <c r="FJ500" s="75"/>
      <c r="FK500" s="75"/>
      <c r="FL500" s="75"/>
      <c r="FM500" s="75"/>
      <c r="FN500" s="75"/>
      <c r="FO500" s="75"/>
      <c r="FP500" s="75"/>
      <c r="FQ500" s="75"/>
      <c r="FR500" s="75"/>
      <c r="FS500" s="75"/>
      <c r="FT500" s="75"/>
      <c r="FU500" s="75"/>
      <c r="FV500" s="75"/>
      <c r="FW500" s="75"/>
      <c r="FX500" s="75"/>
      <c r="FY500" s="75"/>
      <c r="FZ500" s="75"/>
      <c r="GA500" s="75"/>
      <c r="GB500" s="75"/>
      <c r="GC500" s="75"/>
      <c r="GD500" s="75"/>
      <c r="GE500" s="75"/>
      <c r="GF500" s="75"/>
      <c r="GG500" s="75"/>
      <c r="GH500" s="75"/>
      <c r="GI500" s="75"/>
      <c r="GJ500" s="75"/>
      <c r="GK500" s="75"/>
      <c r="GL500" s="75"/>
      <c r="GM500" s="75"/>
      <c r="GN500" s="75"/>
      <c r="GO500" s="75"/>
      <c r="GP500" s="75"/>
      <c r="GQ500" s="75"/>
      <c r="GR500" s="75"/>
      <c r="GS500" s="75"/>
      <c r="GT500" s="75"/>
      <c r="GU500" s="75"/>
      <c r="GV500" s="75"/>
      <c r="GW500" s="75"/>
      <c r="GX500" s="75"/>
      <c r="GY500" s="75"/>
      <c r="GZ500" s="75"/>
      <c r="HA500" s="75"/>
      <c r="HB500" s="75"/>
      <c r="HC500" s="75"/>
      <c r="HD500" s="75"/>
      <c r="HE500" s="75"/>
      <c r="HF500" s="75"/>
      <c r="HG500" s="75"/>
      <c r="HH500" s="75"/>
      <c r="HI500" s="75"/>
      <c r="HJ500" s="75"/>
      <c r="HK500" s="75"/>
      <c r="HL500" s="75"/>
      <c r="HM500" s="75"/>
      <c r="HN500" s="75"/>
      <c r="HO500" s="75"/>
      <c r="HP500" s="75"/>
      <c r="HQ500" s="75"/>
      <c r="HR500" s="75"/>
      <c r="HS500" s="75"/>
      <c r="HT500" s="75"/>
      <c r="HU500" s="75"/>
      <c r="HV500" s="75"/>
      <c r="HW500" s="75"/>
      <c r="HX500" s="75"/>
    </row>
    <row r="501" spans="3:232" s="76" customFormat="1" ht="12.75">
      <c r="C501" s="92"/>
      <c r="D501" s="11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5"/>
      <c r="CA501" s="75"/>
      <c r="CB501" s="75"/>
      <c r="CC501" s="75"/>
      <c r="CD501" s="75"/>
      <c r="CE501" s="75"/>
      <c r="CF501" s="75"/>
      <c r="CG501" s="75"/>
      <c r="CH501" s="75"/>
      <c r="CI501" s="75"/>
      <c r="CJ501" s="75"/>
      <c r="CK501" s="75"/>
      <c r="CL501" s="75"/>
      <c r="CM501" s="75"/>
      <c r="CN501" s="75"/>
      <c r="CO501" s="75"/>
      <c r="CP501" s="75"/>
      <c r="CQ501" s="75"/>
      <c r="CR501" s="75"/>
      <c r="CS501" s="75"/>
      <c r="CT501" s="75"/>
      <c r="CU501" s="75"/>
      <c r="CV501" s="75"/>
      <c r="CW501" s="75"/>
      <c r="CX501" s="75"/>
      <c r="CY501" s="75"/>
      <c r="CZ501" s="75"/>
      <c r="DA501" s="75"/>
      <c r="DB501" s="75"/>
      <c r="DC501" s="75"/>
      <c r="DD501" s="75"/>
      <c r="DE501" s="75"/>
      <c r="DF501" s="75"/>
      <c r="DG501" s="75"/>
      <c r="DH501" s="75"/>
      <c r="DI501" s="75"/>
      <c r="DJ501" s="75"/>
      <c r="DK501" s="75"/>
      <c r="DL501" s="75"/>
      <c r="DM501" s="75"/>
      <c r="DN501" s="75"/>
      <c r="DO501" s="75"/>
      <c r="DP501" s="75"/>
      <c r="DQ501" s="75"/>
      <c r="DR501" s="75"/>
      <c r="DS501" s="75"/>
      <c r="DT501" s="75"/>
      <c r="DU501" s="75"/>
      <c r="DV501" s="75"/>
      <c r="DW501" s="75"/>
      <c r="DX501" s="75"/>
      <c r="DY501" s="75"/>
      <c r="DZ501" s="75"/>
      <c r="EA501" s="75"/>
      <c r="EB501" s="75"/>
      <c r="EC501" s="75"/>
      <c r="ED501" s="75"/>
      <c r="EE501" s="75"/>
      <c r="EF501" s="75"/>
      <c r="EG501" s="75"/>
      <c r="EH501" s="75"/>
      <c r="EI501" s="75"/>
      <c r="EJ501" s="75"/>
      <c r="EK501" s="75"/>
      <c r="EL501" s="75"/>
      <c r="EM501" s="75"/>
      <c r="EN501" s="75"/>
      <c r="EO501" s="75"/>
      <c r="EP501" s="75"/>
      <c r="EQ501" s="75"/>
      <c r="ER501" s="75"/>
      <c r="ES501" s="75"/>
      <c r="ET501" s="75"/>
      <c r="EU501" s="75"/>
      <c r="EV501" s="75"/>
      <c r="EW501" s="75"/>
      <c r="EX501" s="75"/>
      <c r="EY501" s="75"/>
      <c r="EZ501" s="75"/>
      <c r="FA501" s="75"/>
      <c r="FB501" s="75"/>
      <c r="FC501" s="75"/>
      <c r="FD501" s="75"/>
      <c r="FE501" s="75"/>
      <c r="FF501" s="75"/>
      <c r="FG501" s="75"/>
      <c r="FH501" s="75"/>
      <c r="FI501" s="75"/>
      <c r="FJ501" s="75"/>
      <c r="FK501" s="75"/>
      <c r="FL501" s="75"/>
      <c r="FM501" s="75"/>
      <c r="FN501" s="75"/>
      <c r="FO501" s="75"/>
      <c r="FP501" s="75"/>
      <c r="FQ501" s="75"/>
      <c r="FR501" s="75"/>
      <c r="FS501" s="75"/>
      <c r="FT501" s="75"/>
      <c r="FU501" s="75"/>
      <c r="FV501" s="75"/>
      <c r="FW501" s="75"/>
      <c r="FX501" s="75"/>
      <c r="FY501" s="75"/>
      <c r="FZ501" s="75"/>
      <c r="GA501" s="75"/>
      <c r="GB501" s="75"/>
      <c r="GC501" s="75"/>
      <c r="GD501" s="75"/>
      <c r="GE501" s="75"/>
      <c r="GF501" s="75"/>
      <c r="GG501" s="75"/>
      <c r="GH501" s="75"/>
      <c r="GI501" s="75"/>
      <c r="GJ501" s="75"/>
      <c r="GK501" s="75"/>
      <c r="GL501" s="75"/>
      <c r="GM501" s="75"/>
      <c r="GN501" s="75"/>
      <c r="GO501" s="75"/>
      <c r="GP501" s="75"/>
      <c r="GQ501" s="75"/>
      <c r="GR501" s="75"/>
      <c r="GS501" s="75"/>
      <c r="GT501" s="75"/>
      <c r="GU501" s="75"/>
      <c r="GV501" s="75"/>
      <c r="GW501" s="75"/>
      <c r="GX501" s="75"/>
      <c r="GY501" s="75"/>
      <c r="GZ501" s="75"/>
      <c r="HA501" s="75"/>
      <c r="HB501" s="75"/>
      <c r="HC501" s="75"/>
      <c r="HD501" s="75"/>
      <c r="HE501" s="75"/>
      <c r="HF501" s="75"/>
      <c r="HG501" s="75"/>
      <c r="HH501" s="75"/>
      <c r="HI501" s="75"/>
      <c r="HJ501" s="75"/>
      <c r="HK501" s="75"/>
      <c r="HL501" s="75"/>
      <c r="HM501" s="75"/>
      <c r="HN501" s="75"/>
      <c r="HO501" s="75"/>
      <c r="HP501" s="75"/>
      <c r="HQ501" s="75"/>
      <c r="HR501" s="75"/>
      <c r="HS501" s="75"/>
      <c r="HT501" s="75"/>
      <c r="HU501" s="75"/>
      <c r="HV501" s="75"/>
      <c r="HW501" s="75"/>
      <c r="HX501" s="75"/>
    </row>
    <row r="502" spans="3:232" s="76" customFormat="1" ht="12.75">
      <c r="C502" s="92"/>
      <c r="D502" s="11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5"/>
      <c r="CA502" s="75"/>
      <c r="CB502" s="75"/>
      <c r="CC502" s="75"/>
      <c r="CD502" s="75"/>
      <c r="CE502" s="75"/>
      <c r="CF502" s="75"/>
      <c r="CG502" s="75"/>
      <c r="CH502" s="75"/>
      <c r="CI502" s="75"/>
      <c r="CJ502" s="75"/>
      <c r="CK502" s="75"/>
      <c r="CL502" s="75"/>
      <c r="CM502" s="75"/>
      <c r="CN502" s="75"/>
      <c r="CO502" s="75"/>
      <c r="CP502" s="75"/>
      <c r="CQ502" s="75"/>
      <c r="CR502" s="75"/>
      <c r="CS502" s="75"/>
      <c r="CT502" s="75"/>
      <c r="CU502" s="75"/>
      <c r="CV502" s="75"/>
      <c r="CW502" s="75"/>
      <c r="CX502" s="75"/>
      <c r="CY502" s="75"/>
      <c r="CZ502" s="75"/>
      <c r="DA502" s="75"/>
      <c r="DB502" s="75"/>
      <c r="DC502" s="75"/>
      <c r="DD502" s="75"/>
      <c r="DE502" s="75"/>
      <c r="DF502" s="75"/>
      <c r="DG502" s="75"/>
      <c r="DH502" s="75"/>
      <c r="DI502" s="75"/>
      <c r="DJ502" s="75"/>
      <c r="DK502" s="75"/>
      <c r="DL502" s="75"/>
      <c r="DM502" s="75"/>
      <c r="DN502" s="75"/>
      <c r="DO502" s="75"/>
      <c r="DP502" s="75"/>
      <c r="DQ502" s="75"/>
      <c r="DR502" s="75"/>
      <c r="DS502" s="75"/>
      <c r="DT502" s="75"/>
      <c r="DU502" s="75"/>
      <c r="DV502" s="75"/>
      <c r="DW502" s="75"/>
      <c r="DX502" s="75"/>
      <c r="DY502" s="75"/>
      <c r="DZ502" s="75"/>
      <c r="EA502" s="75"/>
      <c r="EB502" s="75"/>
      <c r="EC502" s="75"/>
      <c r="ED502" s="75"/>
      <c r="EE502" s="75"/>
      <c r="EF502" s="75"/>
      <c r="EG502" s="75"/>
      <c r="EH502" s="75"/>
      <c r="EI502" s="75"/>
      <c r="EJ502" s="75"/>
      <c r="EK502" s="75"/>
      <c r="EL502" s="75"/>
      <c r="EM502" s="75"/>
      <c r="EN502" s="75"/>
      <c r="EO502" s="75"/>
      <c r="EP502" s="75"/>
      <c r="EQ502" s="75"/>
      <c r="ER502" s="75"/>
      <c r="ES502" s="75"/>
      <c r="ET502" s="75"/>
      <c r="EU502" s="75"/>
      <c r="EV502" s="75"/>
      <c r="EW502" s="75"/>
      <c r="EX502" s="75"/>
      <c r="EY502" s="75"/>
      <c r="EZ502" s="75"/>
      <c r="FA502" s="75"/>
      <c r="FB502" s="75"/>
      <c r="FC502" s="75"/>
      <c r="FD502" s="75"/>
      <c r="FE502" s="75"/>
      <c r="FF502" s="75"/>
      <c r="FG502" s="75"/>
      <c r="FH502" s="75"/>
      <c r="FI502" s="75"/>
      <c r="FJ502" s="75"/>
      <c r="FK502" s="75"/>
      <c r="FL502" s="75"/>
      <c r="FM502" s="75"/>
      <c r="FN502" s="75"/>
      <c r="FO502" s="75"/>
      <c r="FP502" s="75"/>
      <c r="FQ502" s="75"/>
      <c r="FR502" s="75"/>
      <c r="FS502" s="75"/>
      <c r="FT502" s="75"/>
      <c r="FU502" s="75"/>
      <c r="FV502" s="75"/>
      <c r="FW502" s="75"/>
      <c r="FX502" s="75"/>
      <c r="FY502" s="75"/>
      <c r="FZ502" s="75"/>
      <c r="GA502" s="75"/>
      <c r="GB502" s="75"/>
      <c r="GC502" s="75"/>
      <c r="GD502" s="75"/>
      <c r="GE502" s="75"/>
      <c r="GF502" s="75"/>
      <c r="GG502" s="75"/>
      <c r="GH502" s="75"/>
      <c r="GI502" s="75"/>
      <c r="GJ502" s="75"/>
      <c r="GK502" s="75"/>
      <c r="GL502" s="75"/>
      <c r="GM502" s="75"/>
      <c r="GN502" s="75"/>
      <c r="GO502" s="75"/>
      <c r="GP502" s="75"/>
      <c r="GQ502" s="75"/>
      <c r="GR502" s="75"/>
      <c r="GS502" s="75"/>
      <c r="GT502" s="75"/>
      <c r="GU502" s="75"/>
      <c r="GV502" s="75"/>
      <c r="GW502" s="75"/>
      <c r="GX502" s="75"/>
      <c r="GY502" s="75"/>
      <c r="GZ502" s="75"/>
      <c r="HA502" s="75"/>
      <c r="HB502" s="75"/>
      <c r="HC502" s="75"/>
      <c r="HD502" s="75"/>
      <c r="HE502" s="75"/>
      <c r="HF502" s="75"/>
      <c r="HG502" s="75"/>
      <c r="HH502" s="75"/>
      <c r="HI502" s="75"/>
      <c r="HJ502" s="75"/>
      <c r="HK502" s="75"/>
      <c r="HL502" s="75"/>
      <c r="HM502" s="75"/>
      <c r="HN502" s="75"/>
      <c r="HO502" s="75"/>
      <c r="HP502" s="75"/>
      <c r="HQ502" s="75"/>
      <c r="HR502" s="75"/>
      <c r="HS502" s="75"/>
      <c r="HT502" s="75"/>
      <c r="HU502" s="75"/>
      <c r="HV502" s="75"/>
      <c r="HW502" s="75"/>
      <c r="HX502" s="75"/>
    </row>
    <row r="503" spans="3:232" s="76" customFormat="1" ht="12.75">
      <c r="C503" s="92"/>
      <c r="D503" s="11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5"/>
      <c r="CA503" s="75"/>
      <c r="CB503" s="75"/>
      <c r="CC503" s="75"/>
      <c r="CD503" s="75"/>
      <c r="CE503" s="75"/>
      <c r="CF503" s="75"/>
      <c r="CG503" s="75"/>
      <c r="CH503" s="75"/>
      <c r="CI503" s="75"/>
      <c r="CJ503" s="75"/>
      <c r="CK503" s="75"/>
      <c r="CL503" s="75"/>
      <c r="CM503" s="75"/>
      <c r="CN503" s="75"/>
      <c r="CO503" s="75"/>
      <c r="CP503" s="75"/>
      <c r="CQ503" s="75"/>
      <c r="CR503" s="75"/>
      <c r="CS503" s="75"/>
      <c r="CT503" s="75"/>
      <c r="CU503" s="75"/>
      <c r="CV503" s="75"/>
      <c r="CW503" s="75"/>
      <c r="CX503" s="75"/>
      <c r="CY503" s="75"/>
      <c r="CZ503" s="75"/>
      <c r="DA503" s="75"/>
      <c r="DB503" s="75"/>
      <c r="DC503" s="75"/>
      <c r="DD503" s="75"/>
      <c r="DE503" s="75"/>
      <c r="DF503" s="75"/>
      <c r="DG503" s="75"/>
      <c r="DH503" s="75"/>
      <c r="DI503" s="75"/>
      <c r="DJ503" s="75"/>
      <c r="DK503" s="75"/>
      <c r="DL503" s="75"/>
      <c r="DM503" s="75"/>
      <c r="DN503" s="75"/>
      <c r="DO503" s="75"/>
      <c r="DP503" s="75"/>
      <c r="DQ503" s="75"/>
      <c r="DR503" s="75"/>
      <c r="DS503" s="75"/>
      <c r="DT503" s="75"/>
      <c r="DU503" s="75"/>
      <c r="DV503" s="75"/>
      <c r="DW503" s="75"/>
      <c r="DX503" s="75"/>
      <c r="DY503" s="75"/>
      <c r="DZ503" s="75"/>
      <c r="EA503" s="75"/>
      <c r="EB503" s="75"/>
      <c r="EC503" s="75"/>
      <c r="ED503" s="75"/>
      <c r="EE503" s="75"/>
      <c r="EF503" s="75"/>
      <c r="EG503" s="75"/>
      <c r="EH503" s="75"/>
      <c r="EI503" s="75"/>
      <c r="EJ503" s="75"/>
      <c r="EK503" s="75"/>
      <c r="EL503" s="75"/>
      <c r="EM503" s="75"/>
      <c r="EN503" s="75"/>
      <c r="EO503" s="75"/>
      <c r="EP503" s="75"/>
      <c r="EQ503" s="75"/>
      <c r="ER503" s="75"/>
      <c r="ES503" s="75"/>
      <c r="ET503" s="75"/>
      <c r="EU503" s="75"/>
      <c r="EV503" s="75"/>
      <c r="EW503" s="75"/>
      <c r="EX503" s="75"/>
      <c r="EY503" s="75"/>
      <c r="EZ503" s="75"/>
      <c r="FA503" s="75"/>
      <c r="FB503" s="75"/>
      <c r="FC503" s="75"/>
      <c r="FD503" s="75"/>
      <c r="FE503" s="75"/>
      <c r="FF503" s="75"/>
      <c r="FG503" s="75"/>
      <c r="FH503" s="75"/>
      <c r="FI503" s="75"/>
      <c r="FJ503" s="75"/>
      <c r="FK503" s="75"/>
      <c r="FL503" s="75"/>
      <c r="FM503" s="75"/>
      <c r="FN503" s="75"/>
      <c r="FO503" s="75"/>
      <c r="FP503" s="75"/>
      <c r="FQ503" s="75"/>
      <c r="FR503" s="75"/>
      <c r="FS503" s="75"/>
      <c r="FT503" s="75"/>
      <c r="FU503" s="75"/>
      <c r="FV503" s="75"/>
      <c r="FW503" s="75"/>
      <c r="FX503" s="75"/>
      <c r="FY503" s="75"/>
      <c r="FZ503" s="75"/>
      <c r="GA503" s="75"/>
      <c r="GB503" s="75"/>
      <c r="GC503" s="75"/>
      <c r="GD503" s="75"/>
      <c r="GE503" s="75"/>
      <c r="GF503" s="75"/>
      <c r="GG503" s="75"/>
      <c r="GH503" s="75"/>
      <c r="GI503" s="75"/>
      <c r="GJ503" s="75"/>
      <c r="GK503" s="75"/>
      <c r="GL503" s="75"/>
      <c r="GM503" s="75"/>
      <c r="GN503" s="75"/>
      <c r="GO503" s="75"/>
      <c r="GP503" s="75"/>
      <c r="GQ503" s="75"/>
      <c r="GR503" s="75"/>
      <c r="GS503" s="75"/>
      <c r="GT503" s="75"/>
      <c r="GU503" s="75"/>
      <c r="GV503" s="75"/>
      <c r="GW503" s="75"/>
      <c r="GX503" s="75"/>
      <c r="GY503" s="75"/>
      <c r="GZ503" s="75"/>
      <c r="HA503" s="75"/>
      <c r="HB503" s="75"/>
      <c r="HC503" s="75"/>
      <c r="HD503" s="75"/>
      <c r="HE503" s="75"/>
      <c r="HF503" s="75"/>
      <c r="HG503" s="75"/>
      <c r="HH503" s="75"/>
      <c r="HI503" s="75"/>
      <c r="HJ503" s="75"/>
      <c r="HK503" s="75"/>
      <c r="HL503" s="75"/>
      <c r="HM503" s="75"/>
      <c r="HN503" s="75"/>
      <c r="HO503" s="75"/>
      <c r="HP503" s="75"/>
      <c r="HQ503" s="75"/>
      <c r="HR503" s="75"/>
      <c r="HS503" s="75"/>
      <c r="HT503" s="75"/>
      <c r="HU503" s="75"/>
      <c r="HV503" s="75"/>
      <c r="HW503" s="75"/>
      <c r="HX503" s="75"/>
    </row>
    <row r="504" spans="3:232" s="76" customFormat="1" ht="12.75">
      <c r="C504" s="92"/>
      <c r="D504" s="11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5"/>
      <c r="CA504" s="75"/>
      <c r="CB504" s="75"/>
      <c r="CC504" s="75"/>
      <c r="CD504" s="75"/>
      <c r="CE504" s="75"/>
      <c r="CF504" s="75"/>
      <c r="CG504" s="75"/>
      <c r="CH504" s="75"/>
      <c r="CI504" s="75"/>
      <c r="CJ504" s="75"/>
      <c r="CK504" s="75"/>
      <c r="CL504" s="75"/>
      <c r="CM504" s="75"/>
      <c r="CN504" s="75"/>
      <c r="CO504" s="75"/>
      <c r="CP504" s="75"/>
      <c r="CQ504" s="75"/>
      <c r="CR504" s="75"/>
      <c r="CS504" s="75"/>
      <c r="CT504" s="75"/>
      <c r="CU504" s="75"/>
      <c r="CV504" s="75"/>
      <c r="CW504" s="75"/>
      <c r="CX504" s="75"/>
      <c r="CY504" s="75"/>
      <c r="CZ504" s="75"/>
      <c r="DA504" s="75"/>
      <c r="DB504" s="75"/>
      <c r="DC504" s="75"/>
      <c r="DD504" s="75"/>
      <c r="DE504" s="75"/>
      <c r="DF504" s="75"/>
      <c r="DG504" s="75"/>
      <c r="DH504" s="75"/>
      <c r="DI504" s="75"/>
      <c r="DJ504" s="75"/>
      <c r="DK504" s="75"/>
      <c r="DL504" s="75"/>
      <c r="DM504" s="75"/>
      <c r="DN504" s="75"/>
      <c r="DO504" s="75"/>
      <c r="DP504" s="75"/>
      <c r="DQ504" s="75"/>
      <c r="DR504" s="75"/>
      <c r="DS504" s="75"/>
      <c r="DT504" s="75"/>
      <c r="DU504" s="75"/>
      <c r="DV504" s="75"/>
      <c r="DW504" s="75"/>
      <c r="DX504" s="75"/>
      <c r="DY504" s="75"/>
      <c r="DZ504" s="75"/>
      <c r="EA504" s="75"/>
      <c r="EB504" s="75"/>
      <c r="EC504" s="75"/>
      <c r="ED504" s="75"/>
      <c r="EE504" s="75"/>
      <c r="EF504" s="75"/>
      <c r="EG504" s="75"/>
      <c r="EH504" s="75"/>
      <c r="EI504" s="75"/>
      <c r="EJ504" s="75"/>
      <c r="EK504" s="75"/>
      <c r="EL504" s="75"/>
      <c r="EM504" s="75"/>
      <c r="EN504" s="75"/>
      <c r="EO504" s="75"/>
      <c r="EP504" s="75"/>
      <c r="EQ504" s="75"/>
      <c r="ER504" s="75"/>
      <c r="ES504" s="75"/>
      <c r="ET504" s="75"/>
      <c r="EU504" s="75"/>
      <c r="EV504" s="75"/>
      <c r="EW504" s="75"/>
      <c r="EX504" s="75"/>
      <c r="EY504" s="75"/>
      <c r="EZ504" s="75"/>
      <c r="FA504" s="75"/>
      <c r="FB504" s="75"/>
      <c r="FC504" s="75"/>
      <c r="FD504" s="75"/>
      <c r="FE504" s="75"/>
      <c r="FF504" s="75"/>
      <c r="FG504" s="75"/>
      <c r="FH504" s="75"/>
      <c r="FI504" s="75"/>
      <c r="FJ504" s="75"/>
      <c r="FK504" s="75"/>
      <c r="FL504" s="75"/>
      <c r="FM504" s="75"/>
      <c r="FN504" s="75"/>
      <c r="FO504" s="75"/>
      <c r="FP504" s="75"/>
      <c r="FQ504" s="75"/>
      <c r="FR504" s="75"/>
      <c r="FS504" s="75"/>
      <c r="FT504" s="75"/>
      <c r="FU504" s="75"/>
      <c r="FV504" s="75"/>
      <c r="FW504" s="75"/>
      <c r="FX504" s="75"/>
      <c r="FY504" s="75"/>
      <c r="FZ504" s="75"/>
      <c r="GA504" s="75"/>
      <c r="GB504" s="75"/>
      <c r="GC504" s="75"/>
      <c r="GD504" s="75"/>
      <c r="GE504" s="75"/>
      <c r="GF504" s="75"/>
      <c r="GG504" s="75"/>
      <c r="GH504" s="75"/>
      <c r="GI504" s="75"/>
      <c r="GJ504" s="75"/>
      <c r="GK504" s="75"/>
      <c r="GL504" s="75"/>
      <c r="GM504" s="75"/>
      <c r="GN504" s="75"/>
      <c r="GO504" s="75"/>
      <c r="GP504" s="75"/>
      <c r="GQ504" s="75"/>
      <c r="GR504" s="75"/>
      <c r="GS504" s="75"/>
      <c r="GT504" s="75"/>
      <c r="GU504" s="75"/>
      <c r="GV504" s="75"/>
      <c r="GW504" s="75"/>
      <c r="GX504" s="75"/>
      <c r="GY504" s="75"/>
      <c r="GZ504" s="75"/>
      <c r="HA504" s="75"/>
      <c r="HB504" s="75"/>
      <c r="HC504" s="75"/>
      <c r="HD504" s="75"/>
      <c r="HE504" s="75"/>
      <c r="HF504" s="75"/>
      <c r="HG504" s="75"/>
      <c r="HH504" s="75"/>
      <c r="HI504" s="75"/>
      <c r="HJ504" s="75"/>
      <c r="HK504" s="75"/>
      <c r="HL504" s="75"/>
      <c r="HM504" s="75"/>
      <c r="HN504" s="75"/>
      <c r="HO504" s="75"/>
      <c r="HP504" s="75"/>
      <c r="HQ504" s="75"/>
      <c r="HR504" s="75"/>
      <c r="HS504" s="75"/>
      <c r="HT504" s="75"/>
      <c r="HU504" s="75"/>
      <c r="HV504" s="75"/>
      <c r="HW504" s="75"/>
      <c r="HX504" s="75"/>
    </row>
    <row r="505" spans="3:232" s="76" customFormat="1" ht="12.75">
      <c r="C505" s="92"/>
      <c r="D505" s="11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5"/>
      <c r="CA505" s="75"/>
      <c r="CB505" s="75"/>
      <c r="CC505" s="75"/>
      <c r="CD505" s="75"/>
      <c r="CE505" s="75"/>
      <c r="CF505" s="75"/>
      <c r="CG505" s="75"/>
      <c r="CH505" s="75"/>
      <c r="CI505" s="75"/>
      <c r="CJ505" s="75"/>
      <c r="CK505" s="75"/>
      <c r="CL505" s="75"/>
      <c r="CM505" s="75"/>
      <c r="CN505" s="75"/>
      <c r="CO505" s="75"/>
      <c r="CP505" s="75"/>
      <c r="CQ505" s="75"/>
      <c r="CR505" s="75"/>
      <c r="CS505" s="75"/>
      <c r="CT505" s="75"/>
      <c r="CU505" s="75"/>
      <c r="CV505" s="75"/>
      <c r="CW505" s="75"/>
      <c r="CX505" s="75"/>
      <c r="CY505" s="75"/>
      <c r="CZ505" s="75"/>
      <c r="DA505" s="75"/>
      <c r="DB505" s="75"/>
      <c r="DC505" s="75"/>
      <c r="DD505" s="75"/>
      <c r="DE505" s="75"/>
      <c r="DF505" s="75"/>
      <c r="DG505" s="75"/>
      <c r="DH505" s="75"/>
      <c r="DI505" s="75"/>
      <c r="DJ505" s="75"/>
      <c r="DK505" s="75"/>
      <c r="DL505" s="75"/>
      <c r="DM505" s="75"/>
      <c r="DN505" s="75"/>
      <c r="DO505" s="75"/>
      <c r="DP505" s="75"/>
      <c r="DQ505" s="75"/>
      <c r="DR505" s="75"/>
      <c r="DS505" s="75"/>
      <c r="DT505" s="75"/>
      <c r="DU505" s="75"/>
      <c r="DV505" s="75"/>
      <c r="DW505" s="75"/>
      <c r="DX505" s="75"/>
      <c r="DY505" s="75"/>
      <c r="DZ505" s="75"/>
      <c r="EA505" s="75"/>
      <c r="EB505" s="75"/>
      <c r="EC505" s="75"/>
      <c r="ED505" s="75"/>
      <c r="EE505" s="75"/>
      <c r="EF505" s="75"/>
      <c r="EG505" s="75"/>
      <c r="EH505" s="75"/>
      <c r="EI505" s="75"/>
      <c r="EJ505" s="75"/>
      <c r="EK505" s="75"/>
      <c r="EL505" s="75"/>
      <c r="EM505" s="75"/>
      <c r="EN505" s="75"/>
      <c r="EO505" s="75"/>
      <c r="EP505" s="75"/>
      <c r="EQ505" s="75"/>
      <c r="ER505" s="75"/>
      <c r="ES505" s="75"/>
      <c r="ET505" s="75"/>
      <c r="EU505" s="75"/>
      <c r="EV505" s="75"/>
      <c r="EW505" s="75"/>
      <c r="EX505" s="75"/>
      <c r="EY505" s="75"/>
      <c r="EZ505" s="75"/>
      <c r="FA505" s="75"/>
      <c r="FB505" s="75"/>
      <c r="FC505" s="75"/>
      <c r="FD505" s="75"/>
      <c r="FE505" s="75"/>
      <c r="FF505" s="75"/>
      <c r="FG505" s="75"/>
      <c r="FH505" s="75"/>
      <c r="FI505" s="75"/>
      <c r="FJ505" s="75"/>
      <c r="FK505" s="75"/>
      <c r="FL505" s="75"/>
      <c r="FM505" s="75"/>
      <c r="FN505" s="75"/>
      <c r="FO505" s="75"/>
      <c r="FP505" s="75"/>
      <c r="FQ505" s="75"/>
      <c r="FR505" s="75"/>
      <c r="FS505" s="75"/>
      <c r="FT505" s="75"/>
      <c r="FU505" s="75"/>
      <c r="FV505" s="75"/>
      <c r="FW505" s="75"/>
      <c r="FX505" s="75"/>
      <c r="FY505" s="75"/>
      <c r="FZ505" s="75"/>
      <c r="GA505" s="75"/>
      <c r="GB505" s="75"/>
      <c r="GC505" s="75"/>
      <c r="GD505" s="75"/>
      <c r="GE505" s="75"/>
      <c r="GF505" s="75"/>
      <c r="GG505" s="75"/>
      <c r="GH505" s="75"/>
      <c r="GI505" s="75"/>
      <c r="GJ505" s="75"/>
      <c r="GK505" s="75"/>
      <c r="GL505" s="75"/>
      <c r="GM505" s="75"/>
      <c r="GN505" s="75"/>
      <c r="GO505" s="75"/>
      <c r="GP505" s="75"/>
      <c r="GQ505" s="75"/>
      <c r="GR505" s="75"/>
      <c r="GS505" s="75"/>
      <c r="GT505" s="75"/>
      <c r="GU505" s="75"/>
      <c r="GV505" s="75"/>
      <c r="GW505" s="75"/>
      <c r="GX505" s="75"/>
      <c r="GY505" s="75"/>
      <c r="GZ505" s="75"/>
      <c r="HA505" s="75"/>
      <c r="HB505" s="75"/>
      <c r="HC505" s="75"/>
      <c r="HD505" s="75"/>
      <c r="HE505" s="75"/>
      <c r="HF505" s="75"/>
      <c r="HG505" s="75"/>
      <c r="HH505" s="75"/>
      <c r="HI505" s="75"/>
      <c r="HJ505" s="75"/>
      <c r="HK505" s="75"/>
      <c r="HL505" s="75"/>
      <c r="HM505" s="75"/>
      <c r="HN505" s="75"/>
      <c r="HO505" s="75"/>
      <c r="HP505" s="75"/>
      <c r="HQ505" s="75"/>
      <c r="HR505" s="75"/>
      <c r="HS505" s="75"/>
      <c r="HT505" s="75"/>
      <c r="HU505" s="75"/>
      <c r="HV505" s="75"/>
      <c r="HW505" s="75"/>
      <c r="HX505" s="75"/>
    </row>
    <row r="506" spans="3:232" s="76" customFormat="1" ht="12.75">
      <c r="C506" s="92"/>
      <c r="D506" s="11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  <c r="BY506" s="75"/>
      <c r="BZ506" s="75"/>
      <c r="CA506" s="75"/>
      <c r="CB506" s="75"/>
      <c r="CC506" s="75"/>
      <c r="CD506" s="75"/>
      <c r="CE506" s="75"/>
      <c r="CF506" s="75"/>
      <c r="CG506" s="75"/>
      <c r="CH506" s="75"/>
      <c r="CI506" s="75"/>
      <c r="CJ506" s="75"/>
      <c r="CK506" s="75"/>
      <c r="CL506" s="75"/>
      <c r="CM506" s="75"/>
      <c r="CN506" s="75"/>
      <c r="CO506" s="75"/>
      <c r="CP506" s="75"/>
      <c r="CQ506" s="75"/>
      <c r="CR506" s="75"/>
      <c r="CS506" s="75"/>
      <c r="CT506" s="75"/>
      <c r="CU506" s="75"/>
      <c r="CV506" s="75"/>
      <c r="CW506" s="75"/>
      <c r="CX506" s="75"/>
      <c r="CY506" s="75"/>
      <c r="CZ506" s="75"/>
      <c r="DA506" s="75"/>
      <c r="DB506" s="75"/>
      <c r="DC506" s="75"/>
      <c r="DD506" s="75"/>
      <c r="DE506" s="75"/>
      <c r="DF506" s="75"/>
      <c r="DG506" s="75"/>
      <c r="DH506" s="75"/>
      <c r="DI506" s="75"/>
      <c r="DJ506" s="75"/>
      <c r="DK506" s="75"/>
      <c r="DL506" s="75"/>
      <c r="DM506" s="75"/>
      <c r="DN506" s="75"/>
      <c r="DO506" s="75"/>
      <c r="DP506" s="75"/>
      <c r="DQ506" s="75"/>
      <c r="DR506" s="75"/>
      <c r="DS506" s="75"/>
      <c r="DT506" s="75"/>
      <c r="DU506" s="75"/>
      <c r="DV506" s="75"/>
      <c r="DW506" s="75"/>
      <c r="DX506" s="75"/>
      <c r="DY506" s="75"/>
      <c r="DZ506" s="75"/>
      <c r="EA506" s="75"/>
      <c r="EB506" s="75"/>
      <c r="EC506" s="75"/>
      <c r="ED506" s="75"/>
      <c r="EE506" s="75"/>
      <c r="EF506" s="75"/>
      <c r="EG506" s="75"/>
      <c r="EH506" s="75"/>
      <c r="EI506" s="75"/>
      <c r="EJ506" s="75"/>
      <c r="EK506" s="75"/>
      <c r="EL506" s="75"/>
      <c r="EM506" s="75"/>
      <c r="EN506" s="75"/>
      <c r="EO506" s="75"/>
      <c r="EP506" s="75"/>
      <c r="EQ506" s="75"/>
      <c r="ER506" s="75"/>
      <c r="ES506" s="75"/>
      <c r="ET506" s="75"/>
      <c r="EU506" s="75"/>
      <c r="EV506" s="75"/>
      <c r="EW506" s="75"/>
      <c r="EX506" s="75"/>
      <c r="EY506" s="75"/>
      <c r="EZ506" s="75"/>
      <c r="FA506" s="75"/>
      <c r="FB506" s="75"/>
      <c r="FC506" s="75"/>
      <c r="FD506" s="75"/>
      <c r="FE506" s="75"/>
      <c r="FF506" s="75"/>
      <c r="FG506" s="75"/>
      <c r="FH506" s="75"/>
      <c r="FI506" s="75"/>
      <c r="FJ506" s="75"/>
      <c r="FK506" s="75"/>
      <c r="FL506" s="75"/>
      <c r="FM506" s="75"/>
      <c r="FN506" s="75"/>
      <c r="FO506" s="75"/>
      <c r="FP506" s="75"/>
      <c r="FQ506" s="75"/>
      <c r="FR506" s="75"/>
      <c r="FS506" s="75"/>
      <c r="FT506" s="75"/>
      <c r="FU506" s="75"/>
      <c r="FV506" s="75"/>
      <c r="FW506" s="75"/>
      <c r="FX506" s="75"/>
      <c r="FY506" s="75"/>
      <c r="FZ506" s="75"/>
      <c r="GA506" s="75"/>
      <c r="GB506" s="75"/>
      <c r="GC506" s="75"/>
      <c r="GD506" s="75"/>
      <c r="GE506" s="75"/>
      <c r="GF506" s="75"/>
      <c r="GG506" s="75"/>
      <c r="GH506" s="75"/>
      <c r="GI506" s="75"/>
      <c r="GJ506" s="75"/>
      <c r="GK506" s="75"/>
      <c r="GL506" s="75"/>
      <c r="GM506" s="75"/>
      <c r="GN506" s="75"/>
      <c r="GO506" s="75"/>
      <c r="GP506" s="75"/>
      <c r="GQ506" s="75"/>
      <c r="GR506" s="75"/>
      <c r="GS506" s="75"/>
      <c r="GT506" s="75"/>
      <c r="GU506" s="75"/>
      <c r="GV506" s="75"/>
      <c r="GW506" s="75"/>
      <c r="GX506" s="75"/>
      <c r="GY506" s="75"/>
      <c r="GZ506" s="75"/>
      <c r="HA506" s="75"/>
      <c r="HB506" s="75"/>
      <c r="HC506" s="75"/>
      <c r="HD506" s="75"/>
      <c r="HE506" s="75"/>
      <c r="HF506" s="75"/>
      <c r="HG506" s="75"/>
      <c r="HH506" s="75"/>
      <c r="HI506" s="75"/>
      <c r="HJ506" s="75"/>
      <c r="HK506" s="75"/>
      <c r="HL506" s="75"/>
      <c r="HM506" s="75"/>
      <c r="HN506" s="75"/>
      <c r="HO506" s="75"/>
      <c r="HP506" s="75"/>
      <c r="HQ506" s="75"/>
      <c r="HR506" s="75"/>
      <c r="HS506" s="75"/>
      <c r="HT506" s="75"/>
      <c r="HU506" s="75"/>
      <c r="HV506" s="75"/>
      <c r="HW506" s="75"/>
      <c r="HX506" s="75"/>
    </row>
    <row r="507" spans="3:232" s="76" customFormat="1" ht="12.75">
      <c r="C507" s="92"/>
      <c r="D507" s="11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  <c r="BY507" s="75"/>
      <c r="BZ507" s="75"/>
      <c r="CA507" s="75"/>
      <c r="CB507" s="75"/>
      <c r="CC507" s="75"/>
      <c r="CD507" s="75"/>
      <c r="CE507" s="75"/>
      <c r="CF507" s="75"/>
      <c r="CG507" s="75"/>
      <c r="CH507" s="75"/>
      <c r="CI507" s="75"/>
      <c r="CJ507" s="75"/>
      <c r="CK507" s="75"/>
      <c r="CL507" s="75"/>
      <c r="CM507" s="75"/>
      <c r="CN507" s="75"/>
      <c r="CO507" s="75"/>
      <c r="CP507" s="75"/>
      <c r="CQ507" s="75"/>
      <c r="CR507" s="75"/>
      <c r="CS507" s="75"/>
      <c r="CT507" s="75"/>
      <c r="CU507" s="75"/>
      <c r="CV507" s="75"/>
      <c r="CW507" s="75"/>
      <c r="CX507" s="75"/>
      <c r="CY507" s="75"/>
      <c r="CZ507" s="75"/>
      <c r="DA507" s="75"/>
      <c r="DB507" s="75"/>
      <c r="DC507" s="75"/>
      <c r="DD507" s="75"/>
      <c r="DE507" s="75"/>
      <c r="DF507" s="75"/>
      <c r="DG507" s="75"/>
      <c r="DH507" s="75"/>
      <c r="DI507" s="75"/>
      <c r="DJ507" s="75"/>
      <c r="DK507" s="75"/>
      <c r="DL507" s="75"/>
      <c r="DM507" s="75"/>
      <c r="DN507" s="75"/>
      <c r="DO507" s="75"/>
      <c r="DP507" s="75"/>
      <c r="DQ507" s="75"/>
      <c r="DR507" s="75"/>
      <c r="DS507" s="75"/>
      <c r="DT507" s="75"/>
      <c r="DU507" s="75"/>
      <c r="DV507" s="75"/>
      <c r="DW507" s="75"/>
      <c r="DX507" s="75"/>
      <c r="DY507" s="75"/>
      <c r="DZ507" s="75"/>
      <c r="EA507" s="75"/>
      <c r="EB507" s="75"/>
      <c r="EC507" s="75"/>
      <c r="ED507" s="75"/>
      <c r="EE507" s="75"/>
      <c r="EF507" s="75"/>
      <c r="EG507" s="75"/>
      <c r="EH507" s="75"/>
      <c r="EI507" s="75"/>
      <c r="EJ507" s="75"/>
      <c r="EK507" s="75"/>
      <c r="EL507" s="75"/>
      <c r="EM507" s="75"/>
      <c r="EN507" s="75"/>
      <c r="EO507" s="75"/>
      <c r="EP507" s="75"/>
      <c r="EQ507" s="75"/>
      <c r="ER507" s="75"/>
      <c r="ES507" s="75"/>
      <c r="ET507" s="75"/>
      <c r="EU507" s="75"/>
      <c r="EV507" s="75"/>
      <c r="EW507" s="75"/>
      <c r="EX507" s="75"/>
      <c r="EY507" s="75"/>
      <c r="EZ507" s="75"/>
      <c r="FA507" s="75"/>
      <c r="FB507" s="75"/>
      <c r="FC507" s="75"/>
      <c r="FD507" s="75"/>
      <c r="FE507" s="75"/>
      <c r="FF507" s="75"/>
      <c r="FG507" s="75"/>
      <c r="FH507" s="75"/>
      <c r="FI507" s="75"/>
      <c r="FJ507" s="75"/>
      <c r="FK507" s="75"/>
      <c r="FL507" s="75"/>
      <c r="FM507" s="75"/>
      <c r="FN507" s="75"/>
      <c r="FO507" s="75"/>
      <c r="FP507" s="75"/>
      <c r="FQ507" s="75"/>
      <c r="FR507" s="75"/>
      <c r="FS507" s="75"/>
      <c r="FT507" s="75"/>
      <c r="FU507" s="75"/>
      <c r="FV507" s="75"/>
      <c r="FW507" s="75"/>
      <c r="FX507" s="75"/>
      <c r="FY507" s="75"/>
      <c r="FZ507" s="75"/>
      <c r="GA507" s="75"/>
      <c r="GB507" s="75"/>
      <c r="GC507" s="75"/>
      <c r="GD507" s="75"/>
      <c r="GE507" s="75"/>
      <c r="GF507" s="75"/>
      <c r="GG507" s="75"/>
      <c r="GH507" s="75"/>
      <c r="GI507" s="75"/>
      <c r="GJ507" s="75"/>
      <c r="GK507" s="75"/>
      <c r="GL507" s="75"/>
      <c r="GM507" s="75"/>
      <c r="GN507" s="75"/>
      <c r="GO507" s="75"/>
      <c r="GP507" s="75"/>
      <c r="GQ507" s="75"/>
      <c r="GR507" s="75"/>
      <c r="GS507" s="75"/>
      <c r="GT507" s="75"/>
      <c r="GU507" s="75"/>
      <c r="GV507" s="75"/>
      <c r="GW507" s="75"/>
      <c r="GX507" s="75"/>
      <c r="GY507" s="75"/>
      <c r="GZ507" s="75"/>
      <c r="HA507" s="75"/>
      <c r="HB507" s="75"/>
      <c r="HC507" s="75"/>
      <c r="HD507" s="75"/>
      <c r="HE507" s="75"/>
      <c r="HF507" s="75"/>
      <c r="HG507" s="75"/>
      <c r="HH507" s="75"/>
      <c r="HI507" s="75"/>
      <c r="HJ507" s="75"/>
      <c r="HK507" s="75"/>
      <c r="HL507" s="75"/>
      <c r="HM507" s="75"/>
      <c r="HN507" s="75"/>
      <c r="HO507" s="75"/>
      <c r="HP507" s="75"/>
      <c r="HQ507" s="75"/>
      <c r="HR507" s="75"/>
      <c r="HS507" s="75"/>
      <c r="HT507" s="75"/>
      <c r="HU507" s="75"/>
      <c r="HV507" s="75"/>
      <c r="HW507" s="75"/>
      <c r="HX507" s="75"/>
    </row>
    <row r="508" spans="3:232" s="76" customFormat="1" ht="12.75">
      <c r="C508" s="92"/>
      <c r="D508" s="11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  <c r="BY508" s="75"/>
      <c r="BZ508" s="75"/>
      <c r="CA508" s="75"/>
      <c r="CB508" s="75"/>
      <c r="CC508" s="75"/>
      <c r="CD508" s="75"/>
      <c r="CE508" s="75"/>
      <c r="CF508" s="75"/>
      <c r="CG508" s="75"/>
      <c r="CH508" s="75"/>
      <c r="CI508" s="75"/>
      <c r="CJ508" s="75"/>
      <c r="CK508" s="75"/>
      <c r="CL508" s="75"/>
      <c r="CM508" s="75"/>
      <c r="CN508" s="75"/>
      <c r="CO508" s="75"/>
      <c r="CP508" s="75"/>
      <c r="CQ508" s="75"/>
      <c r="CR508" s="75"/>
      <c r="CS508" s="75"/>
      <c r="CT508" s="75"/>
      <c r="CU508" s="75"/>
      <c r="CV508" s="75"/>
      <c r="CW508" s="75"/>
      <c r="CX508" s="75"/>
      <c r="CY508" s="75"/>
      <c r="CZ508" s="75"/>
      <c r="DA508" s="75"/>
      <c r="DB508" s="75"/>
      <c r="DC508" s="75"/>
      <c r="DD508" s="75"/>
      <c r="DE508" s="75"/>
      <c r="DF508" s="75"/>
      <c r="DG508" s="75"/>
      <c r="DH508" s="75"/>
      <c r="DI508" s="75"/>
      <c r="DJ508" s="75"/>
      <c r="DK508" s="75"/>
      <c r="DL508" s="75"/>
      <c r="DM508" s="75"/>
      <c r="DN508" s="75"/>
      <c r="DO508" s="75"/>
      <c r="DP508" s="75"/>
      <c r="DQ508" s="75"/>
      <c r="DR508" s="75"/>
      <c r="DS508" s="75"/>
      <c r="DT508" s="75"/>
      <c r="DU508" s="75"/>
      <c r="DV508" s="75"/>
      <c r="DW508" s="75"/>
      <c r="DX508" s="75"/>
      <c r="DY508" s="75"/>
      <c r="DZ508" s="75"/>
      <c r="EA508" s="75"/>
      <c r="EB508" s="75"/>
      <c r="EC508" s="75"/>
      <c r="ED508" s="75"/>
      <c r="EE508" s="75"/>
      <c r="EF508" s="75"/>
      <c r="EG508" s="75"/>
      <c r="EH508" s="75"/>
      <c r="EI508" s="75"/>
      <c r="EJ508" s="75"/>
      <c r="EK508" s="75"/>
      <c r="EL508" s="75"/>
      <c r="EM508" s="75"/>
      <c r="EN508" s="75"/>
      <c r="EO508" s="75"/>
      <c r="EP508" s="75"/>
      <c r="EQ508" s="75"/>
      <c r="ER508" s="75"/>
      <c r="ES508" s="75"/>
      <c r="ET508" s="75"/>
      <c r="EU508" s="75"/>
      <c r="EV508" s="75"/>
      <c r="EW508" s="75"/>
      <c r="EX508" s="75"/>
      <c r="EY508" s="75"/>
      <c r="EZ508" s="75"/>
      <c r="FA508" s="75"/>
      <c r="FB508" s="75"/>
      <c r="FC508" s="75"/>
      <c r="FD508" s="75"/>
      <c r="FE508" s="75"/>
      <c r="FF508" s="75"/>
      <c r="FG508" s="75"/>
      <c r="FH508" s="75"/>
      <c r="FI508" s="75"/>
      <c r="FJ508" s="75"/>
      <c r="FK508" s="75"/>
      <c r="FL508" s="75"/>
      <c r="FM508" s="75"/>
      <c r="FN508" s="75"/>
      <c r="FO508" s="75"/>
      <c r="FP508" s="75"/>
      <c r="FQ508" s="75"/>
      <c r="FR508" s="75"/>
      <c r="FS508" s="75"/>
      <c r="FT508" s="75"/>
      <c r="FU508" s="75"/>
      <c r="FV508" s="75"/>
      <c r="FW508" s="75"/>
      <c r="FX508" s="75"/>
      <c r="FY508" s="75"/>
      <c r="FZ508" s="75"/>
      <c r="GA508" s="75"/>
      <c r="GB508" s="75"/>
      <c r="GC508" s="75"/>
      <c r="GD508" s="75"/>
      <c r="GE508" s="75"/>
      <c r="GF508" s="75"/>
      <c r="GG508" s="75"/>
      <c r="GH508" s="75"/>
      <c r="GI508" s="75"/>
      <c r="GJ508" s="75"/>
      <c r="GK508" s="75"/>
      <c r="GL508" s="75"/>
      <c r="GM508" s="75"/>
      <c r="GN508" s="75"/>
      <c r="GO508" s="75"/>
      <c r="GP508" s="75"/>
      <c r="GQ508" s="75"/>
      <c r="GR508" s="75"/>
      <c r="GS508" s="75"/>
      <c r="GT508" s="75"/>
      <c r="GU508" s="75"/>
      <c r="GV508" s="75"/>
      <c r="GW508" s="75"/>
      <c r="GX508" s="75"/>
      <c r="GY508" s="75"/>
      <c r="GZ508" s="75"/>
      <c r="HA508" s="75"/>
      <c r="HB508" s="75"/>
      <c r="HC508" s="75"/>
      <c r="HD508" s="75"/>
      <c r="HE508" s="75"/>
      <c r="HF508" s="75"/>
      <c r="HG508" s="75"/>
      <c r="HH508" s="75"/>
      <c r="HI508" s="75"/>
      <c r="HJ508" s="75"/>
      <c r="HK508" s="75"/>
      <c r="HL508" s="75"/>
      <c r="HM508" s="75"/>
      <c r="HN508" s="75"/>
      <c r="HO508" s="75"/>
      <c r="HP508" s="75"/>
      <c r="HQ508" s="75"/>
      <c r="HR508" s="75"/>
      <c r="HS508" s="75"/>
      <c r="HT508" s="75"/>
      <c r="HU508" s="75"/>
      <c r="HV508" s="75"/>
      <c r="HW508" s="75"/>
      <c r="HX508" s="75"/>
    </row>
    <row r="509" spans="3:232" s="76" customFormat="1" ht="12.75">
      <c r="C509" s="92"/>
      <c r="D509" s="11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  <c r="BY509" s="75"/>
      <c r="BZ509" s="75"/>
      <c r="CA509" s="75"/>
      <c r="CB509" s="75"/>
      <c r="CC509" s="75"/>
      <c r="CD509" s="75"/>
      <c r="CE509" s="75"/>
      <c r="CF509" s="75"/>
      <c r="CG509" s="75"/>
      <c r="CH509" s="75"/>
      <c r="CI509" s="75"/>
      <c r="CJ509" s="75"/>
      <c r="CK509" s="75"/>
      <c r="CL509" s="75"/>
      <c r="CM509" s="75"/>
      <c r="CN509" s="75"/>
      <c r="CO509" s="75"/>
      <c r="CP509" s="75"/>
      <c r="CQ509" s="75"/>
      <c r="CR509" s="75"/>
      <c r="CS509" s="75"/>
      <c r="CT509" s="75"/>
      <c r="CU509" s="75"/>
      <c r="CV509" s="75"/>
      <c r="CW509" s="75"/>
      <c r="CX509" s="75"/>
      <c r="CY509" s="75"/>
      <c r="CZ509" s="75"/>
      <c r="DA509" s="75"/>
      <c r="DB509" s="75"/>
      <c r="DC509" s="75"/>
      <c r="DD509" s="75"/>
      <c r="DE509" s="75"/>
      <c r="DF509" s="75"/>
      <c r="DG509" s="75"/>
      <c r="DH509" s="75"/>
      <c r="DI509" s="75"/>
      <c r="DJ509" s="75"/>
      <c r="DK509" s="75"/>
      <c r="DL509" s="75"/>
      <c r="DM509" s="75"/>
      <c r="DN509" s="75"/>
      <c r="DO509" s="75"/>
      <c r="DP509" s="75"/>
      <c r="DQ509" s="75"/>
      <c r="DR509" s="75"/>
      <c r="DS509" s="75"/>
      <c r="DT509" s="75"/>
      <c r="DU509" s="75"/>
      <c r="DV509" s="75"/>
      <c r="DW509" s="75"/>
      <c r="DX509" s="75"/>
      <c r="DY509" s="75"/>
      <c r="DZ509" s="75"/>
      <c r="EA509" s="75"/>
      <c r="EB509" s="75"/>
      <c r="EC509" s="75"/>
      <c r="ED509" s="75"/>
      <c r="EE509" s="75"/>
      <c r="EF509" s="75"/>
      <c r="EG509" s="75"/>
      <c r="EH509" s="75"/>
      <c r="EI509" s="75"/>
      <c r="EJ509" s="75"/>
      <c r="EK509" s="75"/>
      <c r="EL509" s="75"/>
      <c r="EM509" s="75"/>
      <c r="EN509" s="75"/>
      <c r="EO509" s="75"/>
      <c r="EP509" s="75"/>
      <c r="EQ509" s="75"/>
      <c r="ER509" s="75"/>
      <c r="ES509" s="75"/>
      <c r="ET509" s="75"/>
      <c r="EU509" s="75"/>
      <c r="EV509" s="75"/>
      <c r="EW509" s="75"/>
      <c r="EX509" s="75"/>
      <c r="EY509" s="75"/>
      <c r="EZ509" s="75"/>
      <c r="FA509" s="75"/>
      <c r="FB509" s="75"/>
      <c r="FC509" s="75"/>
      <c r="FD509" s="75"/>
      <c r="FE509" s="75"/>
      <c r="FF509" s="75"/>
      <c r="FG509" s="75"/>
      <c r="FH509" s="75"/>
      <c r="FI509" s="75"/>
      <c r="FJ509" s="75"/>
      <c r="FK509" s="75"/>
      <c r="FL509" s="75"/>
      <c r="FM509" s="75"/>
      <c r="FN509" s="75"/>
      <c r="FO509" s="75"/>
      <c r="FP509" s="75"/>
      <c r="FQ509" s="75"/>
      <c r="FR509" s="75"/>
      <c r="FS509" s="75"/>
      <c r="FT509" s="75"/>
      <c r="FU509" s="75"/>
      <c r="FV509" s="75"/>
      <c r="FW509" s="75"/>
      <c r="FX509" s="75"/>
      <c r="FY509" s="75"/>
      <c r="FZ509" s="75"/>
      <c r="GA509" s="75"/>
      <c r="GB509" s="75"/>
      <c r="GC509" s="75"/>
      <c r="GD509" s="75"/>
      <c r="GE509" s="75"/>
      <c r="GF509" s="75"/>
      <c r="GG509" s="75"/>
      <c r="GH509" s="75"/>
      <c r="GI509" s="75"/>
      <c r="GJ509" s="75"/>
      <c r="GK509" s="75"/>
      <c r="GL509" s="75"/>
      <c r="GM509" s="75"/>
      <c r="GN509" s="75"/>
      <c r="GO509" s="75"/>
      <c r="GP509" s="75"/>
      <c r="GQ509" s="75"/>
      <c r="GR509" s="75"/>
      <c r="GS509" s="75"/>
      <c r="GT509" s="75"/>
      <c r="GU509" s="75"/>
      <c r="GV509" s="75"/>
      <c r="GW509" s="75"/>
      <c r="GX509" s="75"/>
      <c r="GY509" s="75"/>
      <c r="GZ509" s="75"/>
      <c r="HA509" s="75"/>
      <c r="HB509" s="75"/>
      <c r="HC509" s="75"/>
      <c r="HD509" s="75"/>
      <c r="HE509" s="75"/>
      <c r="HF509" s="75"/>
      <c r="HG509" s="75"/>
      <c r="HH509" s="75"/>
      <c r="HI509" s="75"/>
      <c r="HJ509" s="75"/>
      <c r="HK509" s="75"/>
      <c r="HL509" s="75"/>
      <c r="HM509" s="75"/>
      <c r="HN509" s="75"/>
      <c r="HO509" s="75"/>
      <c r="HP509" s="75"/>
      <c r="HQ509" s="75"/>
      <c r="HR509" s="75"/>
      <c r="HS509" s="75"/>
      <c r="HT509" s="75"/>
      <c r="HU509" s="75"/>
      <c r="HV509" s="75"/>
      <c r="HW509" s="75"/>
      <c r="HX509" s="75"/>
    </row>
    <row r="510" spans="3:232" s="76" customFormat="1" ht="12.75">
      <c r="C510" s="92"/>
      <c r="D510" s="11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75"/>
      <c r="BC510" s="75"/>
      <c r="BD510" s="75"/>
      <c r="BE510" s="75"/>
      <c r="BF510" s="75"/>
      <c r="BG510" s="75"/>
      <c r="BH510" s="75"/>
      <c r="BI510" s="75"/>
      <c r="BJ510" s="75"/>
      <c r="BK510" s="75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  <c r="BV510" s="75"/>
      <c r="BW510" s="75"/>
      <c r="BX510" s="75"/>
      <c r="BY510" s="75"/>
      <c r="BZ510" s="75"/>
      <c r="CA510" s="75"/>
      <c r="CB510" s="75"/>
      <c r="CC510" s="75"/>
      <c r="CD510" s="75"/>
      <c r="CE510" s="75"/>
      <c r="CF510" s="75"/>
      <c r="CG510" s="75"/>
      <c r="CH510" s="75"/>
      <c r="CI510" s="75"/>
      <c r="CJ510" s="75"/>
      <c r="CK510" s="75"/>
      <c r="CL510" s="75"/>
      <c r="CM510" s="75"/>
      <c r="CN510" s="75"/>
      <c r="CO510" s="75"/>
      <c r="CP510" s="75"/>
      <c r="CQ510" s="75"/>
      <c r="CR510" s="75"/>
      <c r="CS510" s="75"/>
      <c r="CT510" s="75"/>
      <c r="CU510" s="75"/>
      <c r="CV510" s="75"/>
      <c r="CW510" s="75"/>
      <c r="CX510" s="75"/>
      <c r="CY510" s="75"/>
      <c r="CZ510" s="75"/>
      <c r="DA510" s="75"/>
      <c r="DB510" s="75"/>
      <c r="DC510" s="75"/>
      <c r="DD510" s="75"/>
      <c r="DE510" s="75"/>
      <c r="DF510" s="75"/>
      <c r="DG510" s="75"/>
      <c r="DH510" s="75"/>
      <c r="DI510" s="75"/>
      <c r="DJ510" s="75"/>
      <c r="DK510" s="75"/>
      <c r="DL510" s="75"/>
      <c r="DM510" s="75"/>
      <c r="DN510" s="75"/>
      <c r="DO510" s="75"/>
      <c r="DP510" s="75"/>
      <c r="DQ510" s="75"/>
      <c r="DR510" s="75"/>
      <c r="DS510" s="75"/>
      <c r="DT510" s="75"/>
      <c r="DU510" s="75"/>
      <c r="DV510" s="75"/>
      <c r="DW510" s="75"/>
      <c r="DX510" s="75"/>
      <c r="DY510" s="75"/>
      <c r="DZ510" s="75"/>
      <c r="EA510" s="75"/>
      <c r="EB510" s="75"/>
      <c r="EC510" s="75"/>
      <c r="ED510" s="75"/>
      <c r="EE510" s="75"/>
      <c r="EF510" s="75"/>
      <c r="EG510" s="75"/>
      <c r="EH510" s="75"/>
      <c r="EI510" s="75"/>
      <c r="EJ510" s="75"/>
      <c r="EK510" s="75"/>
      <c r="EL510" s="75"/>
      <c r="EM510" s="75"/>
      <c r="EN510" s="75"/>
      <c r="EO510" s="75"/>
      <c r="EP510" s="75"/>
      <c r="EQ510" s="75"/>
      <c r="ER510" s="75"/>
      <c r="ES510" s="75"/>
      <c r="ET510" s="75"/>
      <c r="EU510" s="75"/>
      <c r="EV510" s="75"/>
      <c r="EW510" s="75"/>
      <c r="EX510" s="75"/>
      <c r="EY510" s="75"/>
      <c r="EZ510" s="75"/>
      <c r="FA510" s="75"/>
      <c r="FB510" s="75"/>
      <c r="FC510" s="75"/>
      <c r="FD510" s="75"/>
      <c r="FE510" s="75"/>
      <c r="FF510" s="75"/>
      <c r="FG510" s="75"/>
      <c r="FH510" s="75"/>
      <c r="FI510" s="75"/>
      <c r="FJ510" s="75"/>
      <c r="FK510" s="75"/>
      <c r="FL510" s="75"/>
      <c r="FM510" s="75"/>
      <c r="FN510" s="75"/>
      <c r="FO510" s="75"/>
      <c r="FP510" s="75"/>
      <c r="FQ510" s="75"/>
      <c r="FR510" s="75"/>
      <c r="FS510" s="75"/>
      <c r="FT510" s="75"/>
      <c r="FU510" s="75"/>
      <c r="FV510" s="75"/>
      <c r="FW510" s="75"/>
      <c r="FX510" s="75"/>
      <c r="FY510" s="75"/>
      <c r="FZ510" s="75"/>
      <c r="GA510" s="75"/>
      <c r="GB510" s="75"/>
      <c r="GC510" s="75"/>
      <c r="GD510" s="75"/>
      <c r="GE510" s="75"/>
      <c r="GF510" s="75"/>
      <c r="GG510" s="75"/>
      <c r="GH510" s="75"/>
      <c r="GI510" s="75"/>
      <c r="GJ510" s="75"/>
      <c r="GK510" s="75"/>
      <c r="GL510" s="75"/>
      <c r="GM510" s="75"/>
      <c r="GN510" s="75"/>
      <c r="GO510" s="75"/>
      <c r="GP510" s="75"/>
      <c r="GQ510" s="75"/>
      <c r="GR510" s="75"/>
      <c r="GS510" s="75"/>
      <c r="GT510" s="75"/>
      <c r="GU510" s="75"/>
      <c r="GV510" s="75"/>
      <c r="GW510" s="75"/>
      <c r="GX510" s="75"/>
      <c r="GY510" s="75"/>
      <c r="GZ510" s="75"/>
      <c r="HA510" s="75"/>
      <c r="HB510" s="75"/>
      <c r="HC510" s="75"/>
      <c r="HD510" s="75"/>
      <c r="HE510" s="75"/>
      <c r="HF510" s="75"/>
      <c r="HG510" s="75"/>
      <c r="HH510" s="75"/>
      <c r="HI510" s="75"/>
      <c r="HJ510" s="75"/>
      <c r="HK510" s="75"/>
      <c r="HL510" s="75"/>
      <c r="HM510" s="75"/>
      <c r="HN510" s="75"/>
      <c r="HO510" s="75"/>
      <c r="HP510" s="75"/>
      <c r="HQ510" s="75"/>
      <c r="HR510" s="75"/>
      <c r="HS510" s="75"/>
      <c r="HT510" s="75"/>
      <c r="HU510" s="75"/>
      <c r="HV510" s="75"/>
      <c r="HW510" s="75"/>
      <c r="HX510" s="75"/>
    </row>
    <row r="511" spans="3:232" s="76" customFormat="1" ht="12.75">
      <c r="C511" s="92"/>
      <c r="D511" s="11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75"/>
      <c r="BC511" s="75"/>
      <c r="BD511" s="75"/>
      <c r="BE511" s="75"/>
      <c r="BF511" s="75"/>
      <c r="BG511" s="75"/>
      <c r="BH511" s="75"/>
      <c r="BI511" s="75"/>
      <c r="BJ511" s="75"/>
      <c r="BK511" s="75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  <c r="BV511" s="75"/>
      <c r="BW511" s="75"/>
      <c r="BX511" s="75"/>
      <c r="BY511" s="75"/>
      <c r="BZ511" s="75"/>
      <c r="CA511" s="75"/>
      <c r="CB511" s="75"/>
      <c r="CC511" s="75"/>
      <c r="CD511" s="75"/>
      <c r="CE511" s="75"/>
      <c r="CF511" s="75"/>
      <c r="CG511" s="75"/>
      <c r="CH511" s="75"/>
      <c r="CI511" s="75"/>
      <c r="CJ511" s="75"/>
      <c r="CK511" s="75"/>
      <c r="CL511" s="75"/>
      <c r="CM511" s="75"/>
      <c r="CN511" s="75"/>
      <c r="CO511" s="75"/>
      <c r="CP511" s="75"/>
      <c r="CQ511" s="75"/>
      <c r="CR511" s="75"/>
      <c r="CS511" s="75"/>
      <c r="CT511" s="75"/>
      <c r="CU511" s="75"/>
      <c r="CV511" s="75"/>
      <c r="CW511" s="75"/>
      <c r="CX511" s="75"/>
      <c r="CY511" s="75"/>
      <c r="CZ511" s="75"/>
      <c r="DA511" s="75"/>
      <c r="DB511" s="75"/>
      <c r="DC511" s="75"/>
      <c r="DD511" s="75"/>
      <c r="DE511" s="75"/>
      <c r="DF511" s="75"/>
      <c r="DG511" s="75"/>
      <c r="DH511" s="75"/>
      <c r="DI511" s="75"/>
      <c r="DJ511" s="75"/>
      <c r="DK511" s="75"/>
      <c r="DL511" s="75"/>
      <c r="DM511" s="75"/>
      <c r="DN511" s="75"/>
      <c r="DO511" s="75"/>
      <c r="DP511" s="75"/>
      <c r="DQ511" s="75"/>
      <c r="DR511" s="75"/>
      <c r="DS511" s="75"/>
      <c r="DT511" s="75"/>
      <c r="DU511" s="75"/>
      <c r="DV511" s="75"/>
      <c r="DW511" s="75"/>
      <c r="DX511" s="75"/>
      <c r="DY511" s="75"/>
      <c r="DZ511" s="75"/>
      <c r="EA511" s="75"/>
      <c r="EB511" s="75"/>
      <c r="EC511" s="75"/>
      <c r="ED511" s="75"/>
      <c r="EE511" s="75"/>
      <c r="EF511" s="75"/>
      <c r="EG511" s="75"/>
      <c r="EH511" s="75"/>
      <c r="EI511" s="75"/>
      <c r="EJ511" s="75"/>
      <c r="EK511" s="75"/>
      <c r="EL511" s="75"/>
      <c r="EM511" s="75"/>
      <c r="EN511" s="75"/>
      <c r="EO511" s="75"/>
      <c r="EP511" s="75"/>
      <c r="EQ511" s="75"/>
      <c r="ER511" s="75"/>
      <c r="ES511" s="75"/>
      <c r="ET511" s="75"/>
      <c r="EU511" s="75"/>
      <c r="EV511" s="75"/>
      <c r="EW511" s="75"/>
      <c r="EX511" s="75"/>
      <c r="EY511" s="75"/>
      <c r="EZ511" s="75"/>
      <c r="FA511" s="75"/>
      <c r="FB511" s="75"/>
      <c r="FC511" s="75"/>
      <c r="FD511" s="75"/>
      <c r="FE511" s="75"/>
      <c r="FF511" s="75"/>
      <c r="FG511" s="75"/>
      <c r="FH511" s="75"/>
      <c r="FI511" s="75"/>
      <c r="FJ511" s="75"/>
      <c r="FK511" s="75"/>
      <c r="FL511" s="75"/>
      <c r="FM511" s="75"/>
      <c r="FN511" s="75"/>
      <c r="FO511" s="75"/>
      <c r="FP511" s="75"/>
      <c r="FQ511" s="75"/>
      <c r="FR511" s="75"/>
      <c r="FS511" s="75"/>
      <c r="FT511" s="75"/>
      <c r="FU511" s="75"/>
      <c r="FV511" s="75"/>
      <c r="FW511" s="75"/>
      <c r="FX511" s="75"/>
      <c r="FY511" s="75"/>
      <c r="FZ511" s="75"/>
      <c r="GA511" s="75"/>
      <c r="GB511" s="75"/>
      <c r="GC511" s="75"/>
      <c r="GD511" s="75"/>
      <c r="GE511" s="75"/>
      <c r="GF511" s="75"/>
      <c r="GG511" s="75"/>
      <c r="GH511" s="75"/>
      <c r="GI511" s="75"/>
      <c r="GJ511" s="75"/>
      <c r="GK511" s="75"/>
      <c r="GL511" s="75"/>
      <c r="GM511" s="75"/>
      <c r="GN511" s="75"/>
      <c r="GO511" s="75"/>
      <c r="GP511" s="75"/>
      <c r="GQ511" s="75"/>
      <c r="GR511" s="75"/>
      <c r="GS511" s="75"/>
      <c r="GT511" s="75"/>
      <c r="GU511" s="75"/>
      <c r="GV511" s="75"/>
      <c r="GW511" s="75"/>
      <c r="GX511" s="75"/>
      <c r="GY511" s="75"/>
      <c r="GZ511" s="75"/>
      <c r="HA511" s="75"/>
      <c r="HB511" s="75"/>
      <c r="HC511" s="75"/>
      <c r="HD511" s="75"/>
      <c r="HE511" s="75"/>
      <c r="HF511" s="75"/>
      <c r="HG511" s="75"/>
      <c r="HH511" s="75"/>
      <c r="HI511" s="75"/>
      <c r="HJ511" s="75"/>
      <c r="HK511" s="75"/>
      <c r="HL511" s="75"/>
      <c r="HM511" s="75"/>
      <c r="HN511" s="75"/>
      <c r="HO511" s="75"/>
      <c r="HP511" s="75"/>
      <c r="HQ511" s="75"/>
      <c r="HR511" s="75"/>
      <c r="HS511" s="75"/>
      <c r="HT511" s="75"/>
      <c r="HU511" s="75"/>
      <c r="HV511" s="75"/>
      <c r="HW511" s="75"/>
      <c r="HX511" s="75"/>
    </row>
    <row r="512" spans="3:232" s="76" customFormat="1" ht="12.75">
      <c r="C512" s="92"/>
      <c r="D512" s="11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75"/>
      <c r="BC512" s="75"/>
      <c r="BD512" s="75"/>
      <c r="BE512" s="75"/>
      <c r="BF512" s="75"/>
      <c r="BG512" s="75"/>
      <c r="BH512" s="75"/>
      <c r="BI512" s="75"/>
      <c r="BJ512" s="75"/>
      <c r="BK512" s="75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  <c r="BV512" s="75"/>
      <c r="BW512" s="75"/>
      <c r="BX512" s="75"/>
      <c r="BY512" s="75"/>
      <c r="BZ512" s="75"/>
      <c r="CA512" s="75"/>
      <c r="CB512" s="75"/>
      <c r="CC512" s="75"/>
      <c r="CD512" s="75"/>
      <c r="CE512" s="75"/>
      <c r="CF512" s="75"/>
      <c r="CG512" s="75"/>
      <c r="CH512" s="75"/>
      <c r="CI512" s="75"/>
      <c r="CJ512" s="75"/>
      <c r="CK512" s="75"/>
      <c r="CL512" s="75"/>
      <c r="CM512" s="75"/>
      <c r="CN512" s="75"/>
      <c r="CO512" s="75"/>
      <c r="CP512" s="75"/>
      <c r="CQ512" s="75"/>
      <c r="CR512" s="75"/>
      <c r="CS512" s="75"/>
      <c r="CT512" s="75"/>
      <c r="CU512" s="75"/>
      <c r="CV512" s="75"/>
      <c r="CW512" s="75"/>
      <c r="CX512" s="75"/>
      <c r="CY512" s="75"/>
      <c r="CZ512" s="75"/>
      <c r="DA512" s="75"/>
      <c r="DB512" s="75"/>
      <c r="DC512" s="75"/>
      <c r="DD512" s="75"/>
      <c r="DE512" s="75"/>
      <c r="DF512" s="75"/>
      <c r="DG512" s="75"/>
      <c r="DH512" s="75"/>
      <c r="DI512" s="75"/>
      <c r="DJ512" s="75"/>
      <c r="DK512" s="75"/>
      <c r="DL512" s="75"/>
      <c r="DM512" s="75"/>
      <c r="DN512" s="75"/>
      <c r="DO512" s="75"/>
      <c r="DP512" s="75"/>
      <c r="DQ512" s="75"/>
      <c r="DR512" s="75"/>
      <c r="DS512" s="75"/>
      <c r="DT512" s="75"/>
      <c r="DU512" s="75"/>
      <c r="DV512" s="75"/>
      <c r="DW512" s="75"/>
      <c r="DX512" s="75"/>
      <c r="DY512" s="75"/>
      <c r="DZ512" s="75"/>
      <c r="EA512" s="75"/>
      <c r="EB512" s="75"/>
      <c r="EC512" s="75"/>
      <c r="ED512" s="75"/>
      <c r="EE512" s="75"/>
      <c r="EF512" s="75"/>
      <c r="EG512" s="75"/>
      <c r="EH512" s="75"/>
      <c r="EI512" s="75"/>
      <c r="EJ512" s="75"/>
      <c r="EK512" s="75"/>
      <c r="EL512" s="75"/>
      <c r="EM512" s="75"/>
      <c r="EN512" s="75"/>
      <c r="EO512" s="75"/>
      <c r="EP512" s="75"/>
      <c r="EQ512" s="75"/>
      <c r="ER512" s="75"/>
      <c r="ES512" s="75"/>
      <c r="ET512" s="75"/>
      <c r="EU512" s="75"/>
      <c r="EV512" s="75"/>
      <c r="EW512" s="75"/>
      <c r="EX512" s="75"/>
      <c r="EY512" s="75"/>
      <c r="EZ512" s="75"/>
      <c r="FA512" s="75"/>
      <c r="FB512" s="75"/>
      <c r="FC512" s="75"/>
      <c r="FD512" s="75"/>
      <c r="FE512" s="75"/>
      <c r="FF512" s="75"/>
      <c r="FG512" s="75"/>
      <c r="FH512" s="75"/>
      <c r="FI512" s="75"/>
      <c r="FJ512" s="75"/>
      <c r="FK512" s="75"/>
      <c r="FL512" s="75"/>
      <c r="FM512" s="75"/>
      <c r="FN512" s="75"/>
      <c r="FO512" s="75"/>
      <c r="FP512" s="75"/>
      <c r="FQ512" s="75"/>
      <c r="FR512" s="75"/>
      <c r="FS512" s="75"/>
      <c r="FT512" s="75"/>
      <c r="FU512" s="75"/>
      <c r="FV512" s="75"/>
      <c r="FW512" s="75"/>
      <c r="FX512" s="75"/>
      <c r="FY512" s="75"/>
      <c r="FZ512" s="75"/>
      <c r="GA512" s="75"/>
      <c r="GB512" s="75"/>
      <c r="GC512" s="75"/>
      <c r="GD512" s="75"/>
      <c r="GE512" s="75"/>
      <c r="GF512" s="75"/>
      <c r="GG512" s="75"/>
      <c r="GH512" s="75"/>
      <c r="GI512" s="75"/>
      <c r="GJ512" s="75"/>
      <c r="GK512" s="75"/>
      <c r="GL512" s="75"/>
      <c r="GM512" s="75"/>
      <c r="GN512" s="75"/>
      <c r="GO512" s="75"/>
      <c r="GP512" s="75"/>
      <c r="GQ512" s="75"/>
      <c r="GR512" s="75"/>
      <c r="GS512" s="75"/>
      <c r="GT512" s="75"/>
      <c r="GU512" s="75"/>
      <c r="GV512" s="75"/>
      <c r="GW512" s="75"/>
      <c r="GX512" s="75"/>
      <c r="GY512" s="75"/>
      <c r="GZ512" s="75"/>
      <c r="HA512" s="75"/>
      <c r="HB512" s="75"/>
      <c r="HC512" s="75"/>
      <c r="HD512" s="75"/>
      <c r="HE512" s="75"/>
      <c r="HF512" s="75"/>
      <c r="HG512" s="75"/>
      <c r="HH512" s="75"/>
      <c r="HI512" s="75"/>
      <c r="HJ512" s="75"/>
      <c r="HK512" s="75"/>
      <c r="HL512" s="75"/>
      <c r="HM512" s="75"/>
      <c r="HN512" s="75"/>
      <c r="HO512" s="75"/>
      <c r="HP512" s="75"/>
      <c r="HQ512" s="75"/>
      <c r="HR512" s="75"/>
      <c r="HS512" s="75"/>
      <c r="HT512" s="75"/>
      <c r="HU512" s="75"/>
      <c r="HV512" s="75"/>
      <c r="HW512" s="75"/>
      <c r="HX512" s="75"/>
    </row>
    <row r="513" spans="3:232" s="76" customFormat="1" ht="12.75">
      <c r="C513" s="92"/>
      <c r="D513" s="11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75"/>
      <c r="BJ513" s="75"/>
      <c r="BK513" s="75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  <c r="BV513" s="75"/>
      <c r="BW513" s="75"/>
      <c r="BX513" s="75"/>
      <c r="BY513" s="75"/>
      <c r="BZ513" s="75"/>
      <c r="CA513" s="75"/>
      <c r="CB513" s="75"/>
      <c r="CC513" s="75"/>
      <c r="CD513" s="75"/>
      <c r="CE513" s="75"/>
      <c r="CF513" s="75"/>
      <c r="CG513" s="75"/>
      <c r="CH513" s="75"/>
      <c r="CI513" s="75"/>
      <c r="CJ513" s="75"/>
      <c r="CK513" s="75"/>
      <c r="CL513" s="75"/>
      <c r="CM513" s="75"/>
      <c r="CN513" s="75"/>
      <c r="CO513" s="75"/>
      <c r="CP513" s="75"/>
      <c r="CQ513" s="75"/>
      <c r="CR513" s="75"/>
      <c r="CS513" s="75"/>
      <c r="CT513" s="75"/>
      <c r="CU513" s="75"/>
      <c r="CV513" s="75"/>
      <c r="CW513" s="75"/>
      <c r="CX513" s="75"/>
      <c r="CY513" s="75"/>
      <c r="CZ513" s="75"/>
      <c r="DA513" s="75"/>
      <c r="DB513" s="75"/>
      <c r="DC513" s="75"/>
      <c r="DD513" s="75"/>
      <c r="DE513" s="75"/>
      <c r="DF513" s="75"/>
      <c r="DG513" s="75"/>
      <c r="DH513" s="75"/>
      <c r="DI513" s="75"/>
      <c r="DJ513" s="75"/>
      <c r="DK513" s="75"/>
      <c r="DL513" s="75"/>
      <c r="DM513" s="75"/>
      <c r="DN513" s="75"/>
      <c r="DO513" s="75"/>
      <c r="DP513" s="75"/>
      <c r="DQ513" s="75"/>
      <c r="DR513" s="75"/>
      <c r="DS513" s="75"/>
      <c r="DT513" s="75"/>
      <c r="DU513" s="75"/>
      <c r="DV513" s="75"/>
      <c r="DW513" s="75"/>
      <c r="DX513" s="75"/>
      <c r="DY513" s="75"/>
      <c r="DZ513" s="75"/>
      <c r="EA513" s="75"/>
      <c r="EB513" s="75"/>
      <c r="EC513" s="75"/>
      <c r="ED513" s="75"/>
      <c r="EE513" s="75"/>
      <c r="EF513" s="75"/>
      <c r="EG513" s="75"/>
      <c r="EH513" s="75"/>
      <c r="EI513" s="75"/>
      <c r="EJ513" s="75"/>
      <c r="EK513" s="75"/>
      <c r="EL513" s="75"/>
      <c r="EM513" s="75"/>
      <c r="EN513" s="75"/>
      <c r="EO513" s="75"/>
      <c r="EP513" s="75"/>
      <c r="EQ513" s="75"/>
      <c r="ER513" s="75"/>
      <c r="ES513" s="75"/>
      <c r="ET513" s="75"/>
      <c r="EU513" s="75"/>
      <c r="EV513" s="75"/>
      <c r="EW513" s="75"/>
      <c r="EX513" s="75"/>
      <c r="EY513" s="75"/>
      <c r="EZ513" s="75"/>
      <c r="FA513" s="75"/>
      <c r="FB513" s="75"/>
      <c r="FC513" s="75"/>
      <c r="FD513" s="75"/>
      <c r="FE513" s="75"/>
      <c r="FF513" s="75"/>
      <c r="FG513" s="75"/>
      <c r="FH513" s="75"/>
      <c r="FI513" s="75"/>
      <c r="FJ513" s="75"/>
      <c r="FK513" s="75"/>
      <c r="FL513" s="75"/>
      <c r="FM513" s="75"/>
      <c r="FN513" s="75"/>
      <c r="FO513" s="75"/>
      <c r="FP513" s="75"/>
      <c r="FQ513" s="75"/>
      <c r="FR513" s="75"/>
      <c r="FS513" s="75"/>
      <c r="FT513" s="75"/>
      <c r="FU513" s="75"/>
      <c r="FV513" s="75"/>
      <c r="FW513" s="75"/>
      <c r="FX513" s="75"/>
      <c r="FY513" s="75"/>
      <c r="FZ513" s="75"/>
      <c r="GA513" s="75"/>
      <c r="GB513" s="75"/>
      <c r="GC513" s="75"/>
      <c r="GD513" s="75"/>
      <c r="GE513" s="75"/>
      <c r="GF513" s="75"/>
      <c r="GG513" s="75"/>
      <c r="GH513" s="75"/>
      <c r="GI513" s="75"/>
      <c r="GJ513" s="75"/>
      <c r="GK513" s="75"/>
      <c r="GL513" s="75"/>
      <c r="GM513" s="75"/>
      <c r="GN513" s="75"/>
      <c r="GO513" s="75"/>
      <c r="GP513" s="75"/>
      <c r="GQ513" s="75"/>
      <c r="GR513" s="75"/>
      <c r="GS513" s="75"/>
      <c r="GT513" s="75"/>
      <c r="GU513" s="75"/>
      <c r="GV513" s="75"/>
      <c r="GW513" s="75"/>
      <c r="GX513" s="75"/>
      <c r="GY513" s="75"/>
      <c r="GZ513" s="75"/>
      <c r="HA513" s="75"/>
      <c r="HB513" s="75"/>
      <c r="HC513" s="75"/>
      <c r="HD513" s="75"/>
      <c r="HE513" s="75"/>
      <c r="HF513" s="75"/>
      <c r="HG513" s="75"/>
      <c r="HH513" s="75"/>
      <c r="HI513" s="75"/>
      <c r="HJ513" s="75"/>
      <c r="HK513" s="75"/>
      <c r="HL513" s="75"/>
      <c r="HM513" s="75"/>
      <c r="HN513" s="75"/>
      <c r="HO513" s="75"/>
      <c r="HP513" s="75"/>
      <c r="HQ513" s="75"/>
      <c r="HR513" s="75"/>
      <c r="HS513" s="75"/>
      <c r="HT513" s="75"/>
      <c r="HU513" s="75"/>
      <c r="HV513" s="75"/>
      <c r="HW513" s="75"/>
      <c r="HX513" s="75"/>
    </row>
    <row r="514" spans="3:232" s="76" customFormat="1" ht="12.75">
      <c r="C514" s="92"/>
      <c r="D514" s="11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5"/>
      <c r="CA514" s="75"/>
      <c r="CB514" s="75"/>
      <c r="CC514" s="75"/>
      <c r="CD514" s="75"/>
      <c r="CE514" s="75"/>
      <c r="CF514" s="75"/>
      <c r="CG514" s="75"/>
      <c r="CH514" s="75"/>
      <c r="CI514" s="75"/>
      <c r="CJ514" s="75"/>
      <c r="CK514" s="75"/>
      <c r="CL514" s="75"/>
      <c r="CM514" s="75"/>
      <c r="CN514" s="75"/>
      <c r="CO514" s="75"/>
      <c r="CP514" s="75"/>
      <c r="CQ514" s="75"/>
      <c r="CR514" s="75"/>
      <c r="CS514" s="75"/>
      <c r="CT514" s="75"/>
      <c r="CU514" s="75"/>
      <c r="CV514" s="75"/>
      <c r="CW514" s="75"/>
      <c r="CX514" s="75"/>
      <c r="CY514" s="75"/>
      <c r="CZ514" s="75"/>
      <c r="DA514" s="75"/>
      <c r="DB514" s="75"/>
      <c r="DC514" s="75"/>
      <c r="DD514" s="75"/>
      <c r="DE514" s="75"/>
      <c r="DF514" s="75"/>
      <c r="DG514" s="75"/>
      <c r="DH514" s="75"/>
      <c r="DI514" s="75"/>
      <c r="DJ514" s="75"/>
      <c r="DK514" s="75"/>
      <c r="DL514" s="75"/>
      <c r="DM514" s="75"/>
      <c r="DN514" s="75"/>
      <c r="DO514" s="75"/>
      <c r="DP514" s="75"/>
      <c r="DQ514" s="75"/>
      <c r="DR514" s="75"/>
      <c r="DS514" s="75"/>
      <c r="DT514" s="75"/>
      <c r="DU514" s="75"/>
      <c r="DV514" s="75"/>
      <c r="DW514" s="75"/>
      <c r="DX514" s="75"/>
      <c r="DY514" s="75"/>
      <c r="DZ514" s="75"/>
      <c r="EA514" s="75"/>
      <c r="EB514" s="75"/>
      <c r="EC514" s="75"/>
      <c r="ED514" s="75"/>
      <c r="EE514" s="75"/>
      <c r="EF514" s="75"/>
      <c r="EG514" s="75"/>
      <c r="EH514" s="75"/>
      <c r="EI514" s="75"/>
      <c r="EJ514" s="75"/>
      <c r="EK514" s="75"/>
      <c r="EL514" s="75"/>
      <c r="EM514" s="75"/>
      <c r="EN514" s="75"/>
      <c r="EO514" s="75"/>
      <c r="EP514" s="75"/>
      <c r="EQ514" s="75"/>
      <c r="ER514" s="75"/>
      <c r="ES514" s="75"/>
      <c r="ET514" s="75"/>
      <c r="EU514" s="75"/>
      <c r="EV514" s="75"/>
      <c r="EW514" s="75"/>
      <c r="EX514" s="75"/>
      <c r="EY514" s="75"/>
      <c r="EZ514" s="75"/>
      <c r="FA514" s="75"/>
      <c r="FB514" s="75"/>
      <c r="FC514" s="75"/>
      <c r="FD514" s="75"/>
      <c r="FE514" s="75"/>
      <c r="FF514" s="75"/>
      <c r="FG514" s="75"/>
      <c r="FH514" s="75"/>
      <c r="FI514" s="75"/>
      <c r="FJ514" s="75"/>
      <c r="FK514" s="75"/>
      <c r="FL514" s="75"/>
      <c r="FM514" s="75"/>
      <c r="FN514" s="75"/>
      <c r="FO514" s="75"/>
      <c r="FP514" s="75"/>
      <c r="FQ514" s="75"/>
      <c r="FR514" s="75"/>
      <c r="FS514" s="75"/>
      <c r="FT514" s="75"/>
      <c r="FU514" s="75"/>
      <c r="FV514" s="75"/>
      <c r="FW514" s="75"/>
      <c r="FX514" s="75"/>
      <c r="FY514" s="75"/>
      <c r="FZ514" s="75"/>
      <c r="GA514" s="75"/>
      <c r="GB514" s="75"/>
      <c r="GC514" s="75"/>
      <c r="GD514" s="75"/>
      <c r="GE514" s="75"/>
      <c r="GF514" s="75"/>
      <c r="GG514" s="75"/>
      <c r="GH514" s="75"/>
      <c r="GI514" s="75"/>
      <c r="GJ514" s="75"/>
      <c r="GK514" s="75"/>
      <c r="GL514" s="75"/>
      <c r="GM514" s="75"/>
      <c r="GN514" s="75"/>
      <c r="GO514" s="75"/>
      <c r="GP514" s="75"/>
      <c r="GQ514" s="75"/>
      <c r="GR514" s="75"/>
      <c r="GS514" s="75"/>
      <c r="GT514" s="75"/>
      <c r="GU514" s="75"/>
      <c r="GV514" s="75"/>
      <c r="GW514" s="75"/>
      <c r="GX514" s="75"/>
      <c r="GY514" s="75"/>
      <c r="GZ514" s="75"/>
      <c r="HA514" s="75"/>
      <c r="HB514" s="75"/>
      <c r="HC514" s="75"/>
      <c r="HD514" s="75"/>
      <c r="HE514" s="75"/>
      <c r="HF514" s="75"/>
      <c r="HG514" s="75"/>
      <c r="HH514" s="75"/>
      <c r="HI514" s="75"/>
      <c r="HJ514" s="75"/>
      <c r="HK514" s="75"/>
      <c r="HL514" s="75"/>
      <c r="HM514" s="75"/>
      <c r="HN514" s="75"/>
      <c r="HO514" s="75"/>
      <c r="HP514" s="75"/>
      <c r="HQ514" s="75"/>
      <c r="HR514" s="75"/>
      <c r="HS514" s="75"/>
      <c r="HT514" s="75"/>
      <c r="HU514" s="75"/>
      <c r="HV514" s="75"/>
      <c r="HW514" s="75"/>
      <c r="HX514" s="75"/>
    </row>
    <row r="515" spans="3:232" s="76" customFormat="1" ht="12.75">
      <c r="C515" s="92"/>
      <c r="D515" s="11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75"/>
      <c r="BJ515" s="75"/>
      <c r="BK515" s="75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  <c r="BV515" s="75"/>
      <c r="BW515" s="75"/>
      <c r="BX515" s="75"/>
      <c r="BY515" s="75"/>
      <c r="BZ515" s="75"/>
      <c r="CA515" s="75"/>
      <c r="CB515" s="75"/>
      <c r="CC515" s="75"/>
      <c r="CD515" s="75"/>
      <c r="CE515" s="75"/>
      <c r="CF515" s="75"/>
      <c r="CG515" s="75"/>
      <c r="CH515" s="75"/>
      <c r="CI515" s="75"/>
      <c r="CJ515" s="75"/>
      <c r="CK515" s="75"/>
      <c r="CL515" s="75"/>
      <c r="CM515" s="75"/>
      <c r="CN515" s="75"/>
      <c r="CO515" s="75"/>
      <c r="CP515" s="75"/>
      <c r="CQ515" s="75"/>
      <c r="CR515" s="75"/>
      <c r="CS515" s="75"/>
      <c r="CT515" s="75"/>
      <c r="CU515" s="75"/>
      <c r="CV515" s="75"/>
      <c r="CW515" s="75"/>
      <c r="CX515" s="75"/>
      <c r="CY515" s="75"/>
      <c r="CZ515" s="75"/>
      <c r="DA515" s="75"/>
      <c r="DB515" s="75"/>
      <c r="DC515" s="75"/>
      <c r="DD515" s="75"/>
      <c r="DE515" s="75"/>
      <c r="DF515" s="75"/>
      <c r="DG515" s="75"/>
      <c r="DH515" s="75"/>
      <c r="DI515" s="75"/>
      <c r="DJ515" s="75"/>
      <c r="DK515" s="75"/>
      <c r="DL515" s="75"/>
      <c r="DM515" s="75"/>
      <c r="DN515" s="75"/>
      <c r="DO515" s="75"/>
      <c r="DP515" s="75"/>
      <c r="DQ515" s="75"/>
      <c r="DR515" s="75"/>
      <c r="DS515" s="75"/>
      <c r="DT515" s="75"/>
      <c r="DU515" s="75"/>
      <c r="DV515" s="75"/>
      <c r="DW515" s="75"/>
      <c r="DX515" s="75"/>
      <c r="DY515" s="75"/>
      <c r="DZ515" s="75"/>
      <c r="EA515" s="75"/>
      <c r="EB515" s="75"/>
      <c r="EC515" s="75"/>
      <c r="ED515" s="75"/>
      <c r="EE515" s="75"/>
      <c r="EF515" s="75"/>
      <c r="EG515" s="75"/>
      <c r="EH515" s="75"/>
      <c r="EI515" s="75"/>
      <c r="EJ515" s="75"/>
      <c r="EK515" s="75"/>
      <c r="EL515" s="75"/>
      <c r="EM515" s="75"/>
      <c r="EN515" s="75"/>
      <c r="EO515" s="75"/>
      <c r="EP515" s="75"/>
      <c r="EQ515" s="75"/>
      <c r="ER515" s="75"/>
      <c r="ES515" s="75"/>
      <c r="ET515" s="75"/>
      <c r="EU515" s="75"/>
      <c r="EV515" s="75"/>
      <c r="EW515" s="75"/>
      <c r="EX515" s="75"/>
      <c r="EY515" s="75"/>
      <c r="EZ515" s="75"/>
      <c r="FA515" s="75"/>
      <c r="FB515" s="75"/>
      <c r="FC515" s="75"/>
      <c r="FD515" s="75"/>
      <c r="FE515" s="75"/>
      <c r="FF515" s="75"/>
      <c r="FG515" s="75"/>
      <c r="FH515" s="75"/>
      <c r="FI515" s="75"/>
      <c r="FJ515" s="75"/>
      <c r="FK515" s="75"/>
      <c r="FL515" s="75"/>
      <c r="FM515" s="75"/>
      <c r="FN515" s="75"/>
      <c r="FO515" s="75"/>
      <c r="FP515" s="75"/>
      <c r="FQ515" s="75"/>
      <c r="FR515" s="75"/>
      <c r="FS515" s="75"/>
      <c r="FT515" s="75"/>
      <c r="FU515" s="75"/>
      <c r="FV515" s="75"/>
      <c r="FW515" s="75"/>
      <c r="FX515" s="75"/>
      <c r="FY515" s="75"/>
      <c r="FZ515" s="75"/>
      <c r="GA515" s="75"/>
      <c r="GB515" s="75"/>
      <c r="GC515" s="75"/>
      <c r="GD515" s="75"/>
      <c r="GE515" s="75"/>
      <c r="GF515" s="75"/>
      <c r="GG515" s="75"/>
      <c r="GH515" s="75"/>
      <c r="GI515" s="75"/>
      <c r="GJ515" s="75"/>
      <c r="GK515" s="75"/>
      <c r="GL515" s="75"/>
      <c r="GM515" s="75"/>
      <c r="GN515" s="75"/>
      <c r="GO515" s="75"/>
      <c r="GP515" s="75"/>
      <c r="GQ515" s="75"/>
      <c r="GR515" s="75"/>
      <c r="GS515" s="75"/>
      <c r="GT515" s="75"/>
      <c r="GU515" s="75"/>
      <c r="GV515" s="75"/>
      <c r="GW515" s="75"/>
      <c r="GX515" s="75"/>
      <c r="GY515" s="75"/>
      <c r="GZ515" s="75"/>
      <c r="HA515" s="75"/>
      <c r="HB515" s="75"/>
      <c r="HC515" s="75"/>
      <c r="HD515" s="75"/>
      <c r="HE515" s="75"/>
      <c r="HF515" s="75"/>
      <c r="HG515" s="75"/>
      <c r="HH515" s="75"/>
      <c r="HI515" s="75"/>
      <c r="HJ515" s="75"/>
      <c r="HK515" s="75"/>
      <c r="HL515" s="75"/>
      <c r="HM515" s="75"/>
      <c r="HN515" s="75"/>
      <c r="HO515" s="75"/>
      <c r="HP515" s="75"/>
      <c r="HQ515" s="75"/>
      <c r="HR515" s="75"/>
      <c r="HS515" s="75"/>
      <c r="HT515" s="75"/>
      <c r="HU515" s="75"/>
      <c r="HV515" s="75"/>
      <c r="HW515" s="75"/>
      <c r="HX515" s="75"/>
    </row>
    <row r="516" spans="3:232" s="76" customFormat="1" ht="12.75">
      <c r="C516" s="92"/>
      <c r="D516" s="11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5"/>
      <c r="CA516" s="75"/>
      <c r="CB516" s="75"/>
      <c r="CC516" s="75"/>
      <c r="CD516" s="75"/>
      <c r="CE516" s="75"/>
      <c r="CF516" s="75"/>
      <c r="CG516" s="75"/>
      <c r="CH516" s="75"/>
      <c r="CI516" s="75"/>
      <c r="CJ516" s="75"/>
      <c r="CK516" s="75"/>
      <c r="CL516" s="75"/>
      <c r="CM516" s="75"/>
      <c r="CN516" s="75"/>
      <c r="CO516" s="75"/>
      <c r="CP516" s="75"/>
      <c r="CQ516" s="75"/>
      <c r="CR516" s="75"/>
      <c r="CS516" s="75"/>
      <c r="CT516" s="75"/>
      <c r="CU516" s="75"/>
      <c r="CV516" s="75"/>
      <c r="CW516" s="75"/>
      <c r="CX516" s="75"/>
      <c r="CY516" s="75"/>
      <c r="CZ516" s="75"/>
      <c r="DA516" s="75"/>
      <c r="DB516" s="75"/>
      <c r="DC516" s="75"/>
      <c r="DD516" s="75"/>
      <c r="DE516" s="75"/>
      <c r="DF516" s="75"/>
      <c r="DG516" s="75"/>
      <c r="DH516" s="75"/>
      <c r="DI516" s="75"/>
      <c r="DJ516" s="75"/>
      <c r="DK516" s="75"/>
      <c r="DL516" s="75"/>
      <c r="DM516" s="75"/>
      <c r="DN516" s="75"/>
      <c r="DO516" s="75"/>
      <c r="DP516" s="75"/>
      <c r="DQ516" s="75"/>
      <c r="DR516" s="75"/>
      <c r="DS516" s="75"/>
      <c r="DT516" s="75"/>
      <c r="DU516" s="75"/>
      <c r="DV516" s="75"/>
      <c r="DW516" s="75"/>
      <c r="DX516" s="75"/>
      <c r="DY516" s="75"/>
      <c r="DZ516" s="75"/>
      <c r="EA516" s="75"/>
      <c r="EB516" s="75"/>
      <c r="EC516" s="75"/>
      <c r="ED516" s="75"/>
      <c r="EE516" s="75"/>
      <c r="EF516" s="75"/>
      <c r="EG516" s="75"/>
      <c r="EH516" s="75"/>
      <c r="EI516" s="75"/>
      <c r="EJ516" s="75"/>
      <c r="EK516" s="75"/>
      <c r="EL516" s="75"/>
      <c r="EM516" s="75"/>
      <c r="EN516" s="75"/>
      <c r="EO516" s="75"/>
      <c r="EP516" s="75"/>
      <c r="EQ516" s="75"/>
      <c r="ER516" s="75"/>
      <c r="ES516" s="75"/>
      <c r="ET516" s="75"/>
      <c r="EU516" s="75"/>
      <c r="EV516" s="75"/>
      <c r="EW516" s="75"/>
      <c r="EX516" s="75"/>
      <c r="EY516" s="75"/>
      <c r="EZ516" s="75"/>
      <c r="FA516" s="75"/>
      <c r="FB516" s="75"/>
      <c r="FC516" s="75"/>
      <c r="FD516" s="75"/>
      <c r="FE516" s="75"/>
      <c r="FF516" s="75"/>
      <c r="FG516" s="75"/>
      <c r="FH516" s="75"/>
      <c r="FI516" s="75"/>
      <c r="FJ516" s="75"/>
      <c r="FK516" s="75"/>
      <c r="FL516" s="75"/>
      <c r="FM516" s="75"/>
      <c r="FN516" s="75"/>
      <c r="FO516" s="75"/>
      <c r="FP516" s="75"/>
      <c r="FQ516" s="75"/>
      <c r="FR516" s="75"/>
      <c r="FS516" s="75"/>
      <c r="FT516" s="75"/>
      <c r="FU516" s="75"/>
      <c r="FV516" s="75"/>
      <c r="FW516" s="75"/>
      <c r="FX516" s="75"/>
      <c r="FY516" s="75"/>
      <c r="FZ516" s="75"/>
      <c r="GA516" s="75"/>
      <c r="GB516" s="75"/>
      <c r="GC516" s="75"/>
      <c r="GD516" s="75"/>
      <c r="GE516" s="75"/>
      <c r="GF516" s="75"/>
      <c r="GG516" s="75"/>
      <c r="GH516" s="75"/>
      <c r="GI516" s="75"/>
      <c r="GJ516" s="75"/>
      <c r="GK516" s="75"/>
      <c r="GL516" s="75"/>
      <c r="GM516" s="75"/>
      <c r="GN516" s="75"/>
      <c r="GO516" s="75"/>
      <c r="GP516" s="75"/>
      <c r="GQ516" s="75"/>
      <c r="GR516" s="75"/>
      <c r="GS516" s="75"/>
      <c r="GT516" s="75"/>
      <c r="GU516" s="75"/>
      <c r="GV516" s="75"/>
      <c r="GW516" s="75"/>
      <c r="GX516" s="75"/>
      <c r="GY516" s="75"/>
      <c r="GZ516" s="75"/>
      <c r="HA516" s="75"/>
      <c r="HB516" s="75"/>
      <c r="HC516" s="75"/>
      <c r="HD516" s="75"/>
      <c r="HE516" s="75"/>
      <c r="HF516" s="75"/>
      <c r="HG516" s="75"/>
      <c r="HH516" s="75"/>
      <c r="HI516" s="75"/>
      <c r="HJ516" s="75"/>
      <c r="HK516" s="75"/>
      <c r="HL516" s="75"/>
      <c r="HM516" s="75"/>
      <c r="HN516" s="75"/>
      <c r="HO516" s="75"/>
      <c r="HP516" s="75"/>
      <c r="HQ516" s="75"/>
      <c r="HR516" s="75"/>
      <c r="HS516" s="75"/>
      <c r="HT516" s="75"/>
      <c r="HU516" s="75"/>
      <c r="HV516" s="75"/>
      <c r="HW516" s="75"/>
      <c r="HX516" s="75"/>
    </row>
    <row r="517" spans="3:232" s="76" customFormat="1" ht="12.75">
      <c r="C517" s="92"/>
      <c r="D517" s="11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5"/>
      <c r="BY517" s="75"/>
      <c r="BZ517" s="75"/>
      <c r="CA517" s="75"/>
      <c r="CB517" s="75"/>
      <c r="CC517" s="75"/>
      <c r="CD517" s="75"/>
      <c r="CE517" s="75"/>
      <c r="CF517" s="75"/>
      <c r="CG517" s="75"/>
      <c r="CH517" s="75"/>
      <c r="CI517" s="75"/>
      <c r="CJ517" s="75"/>
      <c r="CK517" s="75"/>
      <c r="CL517" s="75"/>
      <c r="CM517" s="75"/>
      <c r="CN517" s="75"/>
      <c r="CO517" s="75"/>
      <c r="CP517" s="75"/>
      <c r="CQ517" s="75"/>
      <c r="CR517" s="75"/>
      <c r="CS517" s="75"/>
      <c r="CT517" s="75"/>
      <c r="CU517" s="75"/>
      <c r="CV517" s="75"/>
      <c r="CW517" s="75"/>
      <c r="CX517" s="75"/>
      <c r="CY517" s="75"/>
      <c r="CZ517" s="75"/>
      <c r="DA517" s="75"/>
      <c r="DB517" s="75"/>
      <c r="DC517" s="75"/>
      <c r="DD517" s="75"/>
      <c r="DE517" s="75"/>
      <c r="DF517" s="75"/>
      <c r="DG517" s="75"/>
      <c r="DH517" s="75"/>
      <c r="DI517" s="75"/>
      <c r="DJ517" s="75"/>
      <c r="DK517" s="75"/>
      <c r="DL517" s="75"/>
      <c r="DM517" s="75"/>
      <c r="DN517" s="75"/>
      <c r="DO517" s="75"/>
      <c r="DP517" s="75"/>
      <c r="DQ517" s="75"/>
      <c r="DR517" s="75"/>
      <c r="DS517" s="75"/>
      <c r="DT517" s="75"/>
      <c r="DU517" s="75"/>
      <c r="DV517" s="75"/>
      <c r="DW517" s="75"/>
      <c r="DX517" s="75"/>
      <c r="DY517" s="75"/>
      <c r="DZ517" s="75"/>
      <c r="EA517" s="75"/>
      <c r="EB517" s="75"/>
      <c r="EC517" s="75"/>
      <c r="ED517" s="75"/>
      <c r="EE517" s="75"/>
      <c r="EF517" s="75"/>
      <c r="EG517" s="75"/>
      <c r="EH517" s="75"/>
      <c r="EI517" s="75"/>
      <c r="EJ517" s="75"/>
      <c r="EK517" s="75"/>
      <c r="EL517" s="75"/>
      <c r="EM517" s="75"/>
      <c r="EN517" s="75"/>
      <c r="EO517" s="75"/>
      <c r="EP517" s="75"/>
      <c r="EQ517" s="75"/>
      <c r="ER517" s="75"/>
      <c r="ES517" s="75"/>
      <c r="ET517" s="75"/>
      <c r="EU517" s="75"/>
      <c r="EV517" s="75"/>
      <c r="EW517" s="75"/>
      <c r="EX517" s="75"/>
      <c r="EY517" s="75"/>
      <c r="EZ517" s="75"/>
      <c r="FA517" s="75"/>
      <c r="FB517" s="75"/>
      <c r="FC517" s="75"/>
      <c r="FD517" s="75"/>
      <c r="FE517" s="75"/>
      <c r="FF517" s="75"/>
      <c r="FG517" s="75"/>
      <c r="FH517" s="75"/>
      <c r="FI517" s="75"/>
      <c r="FJ517" s="75"/>
      <c r="FK517" s="75"/>
      <c r="FL517" s="75"/>
      <c r="FM517" s="75"/>
      <c r="FN517" s="75"/>
      <c r="FO517" s="75"/>
      <c r="FP517" s="75"/>
      <c r="FQ517" s="75"/>
      <c r="FR517" s="75"/>
      <c r="FS517" s="75"/>
      <c r="FT517" s="75"/>
      <c r="FU517" s="75"/>
      <c r="FV517" s="75"/>
      <c r="FW517" s="75"/>
      <c r="FX517" s="75"/>
      <c r="FY517" s="75"/>
      <c r="FZ517" s="75"/>
      <c r="GA517" s="75"/>
      <c r="GB517" s="75"/>
      <c r="GC517" s="75"/>
      <c r="GD517" s="75"/>
      <c r="GE517" s="75"/>
      <c r="GF517" s="75"/>
      <c r="GG517" s="75"/>
      <c r="GH517" s="75"/>
      <c r="GI517" s="75"/>
      <c r="GJ517" s="75"/>
      <c r="GK517" s="75"/>
      <c r="GL517" s="75"/>
      <c r="GM517" s="75"/>
      <c r="GN517" s="75"/>
      <c r="GO517" s="75"/>
      <c r="GP517" s="75"/>
      <c r="GQ517" s="75"/>
      <c r="GR517" s="75"/>
      <c r="GS517" s="75"/>
      <c r="GT517" s="75"/>
      <c r="GU517" s="75"/>
      <c r="GV517" s="75"/>
      <c r="GW517" s="75"/>
      <c r="GX517" s="75"/>
      <c r="GY517" s="75"/>
      <c r="GZ517" s="75"/>
      <c r="HA517" s="75"/>
      <c r="HB517" s="75"/>
      <c r="HC517" s="75"/>
      <c r="HD517" s="75"/>
      <c r="HE517" s="75"/>
      <c r="HF517" s="75"/>
      <c r="HG517" s="75"/>
      <c r="HH517" s="75"/>
      <c r="HI517" s="75"/>
      <c r="HJ517" s="75"/>
      <c r="HK517" s="75"/>
      <c r="HL517" s="75"/>
      <c r="HM517" s="75"/>
      <c r="HN517" s="75"/>
      <c r="HO517" s="75"/>
      <c r="HP517" s="75"/>
      <c r="HQ517" s="75"/>
      <c r="HR517" s="75"/>
      <c r="HS517" s="75"/>
      <c r="HT517" s="75"/>
      <c r="HU517" s="75"/>
      <c r="HV517" s="75"/>
      <c r="HW517" s="75"/>
      <c r="HX517" s="75"/>
    </row>
    <row r="518" spans="3:232" s="76" customFormat="1" ht="12.75">
      <c r="C518" s="92"/>
      <c r="D518" s="11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75"/>
      <c r="BJ518" s="75"/>
      <c r="BK518" s="75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  <c r="BV518" s="75"/>
      <c r="BW518" s="75"/>
      <c r="BX518" s="75"/>
      <c r="BY518" s="75"/>
      <c r="BZ518" s="75"/>
      <c r="CA518" s="75"/>
      <c r="CB518" s="75"/>
      <c r="CC518" s="75"/>
      <c r="CD518" s="75"/>
      <c r="CE518" s="75"/>
      <c r="CF518" s="75"/>
      <c r="CG518" s="75"/>
      <c r="CH518" s="75"/>
      <c r="CI518" s="75"/>
      <c r="CJ518" s="75"/>
      <c r="CK518" s="75"/>
      <c r="CL518" s="75"/>
      <c r="CM518" s="75"/>
      <c r="CN518" s="75"/>
      <c r="CO518" s="75"/>
      <c r="CP518" s="75"/>
      <c r="CQ518" s="75"/>
      <c r="CR518" s="75"/>
      <c r="CS518" s="75"/>
      <c r="CT518" s="75"/>
      <c r="CU518" s="75"/>
      <c r="CV518" s="75"/>
      <c r="CW518" s="75"/>
      <c r="CX518" s="75"/>
      <c r="CY518" s="75"/>
      <c r="CZ518" s="75"/>
      <c r="DA518" s="75"/>
      <c r="DB518" s="75"/>
      <c r="DC518" s="75"/>
      <c r="DD518" s="75"/>
      <c r="DE518" s="75"/>
      <c r="DF518" s="75"/>
      <c r="DG518" s="75"/>
      <c r="DH518" s="75"/>
      <c r="DI518" s="75"/>
      <c r="DJ518" s="75"/>
      <c r="DK518" s="75"/>
      <c r="DL518" s="75"/>
      <c r="DM518" s="75"/>
      <c r="DN518" s="75"/>
      <c r="DO518" s="75"/>
      <c r="DP518" s="75"/>
      <c r="DQ518" s="75"/>
      <c r="DR518" s="75"/>
      <c r="DS518" s="75"/>
      <c r="DT518" s="75"/>
      <c r="DU518" s="75"/>
      <c r="DV518" s="75"/>
      <c r="DW518" s="75"/>
      <c r="DX518" s="75"/>
      <c r="DY518" s="75"/>
      <c r="DZ518" s="75"/>
      <c r="EA518" s="75"/>
      <c r="EB518" s="75"/>
      <c r="EC518" s="75"/>
      <c r="ED518" s="75"/>
      <c r="EE518" s="75"/>
      <c r="EF518" s="75"/>
      <c r="EG518" s="75"/>
      <c r="EH518" s="75"/>
      <c r="EI518" s="75"/>
      <c r="EJ518" s="75"/>
      <c r="EK518" s="75"/>
      <c r="EL518" s="75"/>
      <c r="EM518" s="75"/>
      <c r="EN518" s="75"/>
      <c r="EO518" s="75"/>
      <c r="EP518" s="75"/>
      <c r="EQ518" s="75"/>
      <c r="ER518" s="75"/>
      <c r="ES518" s="75"/>
      <c r="ET518" s="75"/>
      <c r="EU518" s="75"/>
      <c r="EV518" s="75"/>
      <c r="EW518" s="75"/>
      <c r="EX518" s="75"/>
      <c r="EY518" s="75"/>
      <c r="EZ518" s="75"/>
      <c r="FA518" s="75"/>
      <c r="FB518" s="75"/>
      <c r="FC518" s="75"/>
      <c r="FD518" s="75"/>
      <c r="FE518" s="75"/>
      <c r="FF518" s="75"/>
      <c r="FG518" s="75"/>
      <c r="FH518" s="75"/>
      <c r="FI518" s="75"/>
      <c r="FJ518" s="75"/>
      <c r="FK518" s="75"/>
      <c r="FL518" s="75"/>
      <c r="FM518" s="75"/>
      <c r="FN518" s="75"/>
      <c r="FO518" s="75"/>
      <c r="FP518" s="75"/>
      <c r="FQ518" s="75"/>
      <c r="FR518" s="75"/>
      <c r="FS518" s="75"/>
      <c r="FT518" s="75"/>
      <c r="FU518" s="75"/>
      <c r="FV518" s="75"/>
      <c r="FW518" s="75"/>
      <c r="FX518" s="75"/>
      <c r="FY518" s="75"/>
      <c r="FZ518" s="75"/>
      <c r="GA518" s="75"/>
      <c r="GB518" s="75"/>
      <c r="GC518" s="75"/>
      <c r="GD518" s="75"/>
      <c r="GE518" s="75"/>
      <c r="GF518" s="75"/>
      <c r="GG518" s="75"/>
      <c r="GH518" s="75"/>
      <c r="GI518" s="75"/>
      <c r="GJ518" s="75"/>
      <c r="GK518" s="75"/>
      <c r="GL518" s="75"/>
      <c r="GM518" s="75"/>
      <c r="GN518" s="75"/>
      <c r="GO518" s="75"/>
      <c r="GP518" s="75"/>
      <c r="GQ518" s="75"/>
      <c r="GR518" s="75"/>
      <c r="GS518" s="75"/>
      <c r="GT518" s="75"/>
      <c r="GU518" s="75"/>
      <c r="GV518" s="75"/>
      <c r="GW518" s="75"/>
      <c r="GX518" s="75"/>
      <c r="GY518" s="75"/>
      <c r="GZ518" s="75"/>
      <c r="HA518" s="75"/>
      <c r="HB518" s="75"/>
      <c r="HC518" s="75"/>
      <c r="HD518" s="75"/>
      <c r="HE518" s="75"/>
      <c r="HF518" s="75"/>
      <c r="HG518" s="75"/>
      <c r="HH518" s="75"/>
      <c r="HI518" s="75"/>
      <c r="HJ518" s="75"/>
      <c r="HK518" s="75"/>
      <c r="HL518" s="75"/>
      <c r="HM518" s="75"/>
      <c r="HN518" s="75"/>
      <c r="HO518" s="75"/>
      <c r="HP518" s="75"/>
      <c r="HQ518" s="75"/>
      <c r="HR518" s="75"/>
      <c r="HS518" s="75"/>
      <c r="HT518" s="75"/>
      <c r="HU518" s="75"/>
      <c r="HV518" s="75"/>
      <c r="HW518" s="75"/>
      <c r="HX518" s="75"/>
    </row>
    <row r="519" spans="3:232" s="76" customFormat="1" ht="12.75">
      <c r="C519" s="92"/>
      <c r="D519" s="11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  <c r="AU519" s="75"/>
      <c r="AV519" s="75"/>
      <c r="AW519" s="75"/>
      <c r="AX519" s="75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75"/>
      <c r="BJ519" s="75"/>
      <c r="BK519" s="75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  <c r="BV519" s="75"/>
      <c r="BW519" s="75"/>
      <c r="BX519" s="75"/>
      <c r="BY519" s="75"/>
      <c r="BZ519" s="75"/>
      <c r="CA519" s="75"/>
      <c r="CB519" s="75"/>
      <c r="CC519" s="75"/>
      <c r="CD519" s="75"/>
      <c r="CE519" s="75"/>
      <c r="CF519" s="75"/>
      <c r="CG519" s="75"/>
      <c r="CH519" s="75"/>
      <c r="CI519" s="75"/>
      <c r="CJ519" s="75"/>
      <c r="CK519" s="75"/>
      <c r="CL519" s="75"/>
      <c r="CM519" s="75"/>
      <c r="CN519" s="75"/>
      <c r="CO519" s="75"/>
      <c r="CP519" s="75"/>
      <c r="CQ519" s="75"/>
      <c r="CR519" s="75"/>
      <c r="CS519" s="75"/>
      <c r="CT519" s="75"/>
      <c r="CU519" s="75"/>
      <c r="CV519" s="75"/>
      <c r="CW519" s="75"/>
      <c r="CX519" s="75"/>
      <c r="CY519" s="75"/>
      <c r="CZ519" s="75"/>
      <c r="DA519" s="75"/>
      <c r="DB519" s="75"/>
      <c r="DC519" s="75"/>
      <c r="DD519" s="75"/>
      <c r="DE519" s="75"/>
      <c r="DF519" s="75"/>
      <c r="DG519" s="75"/>
      <c r="DH519" s="75"/>
      <c r="DI519" s="75"/>
      <c r="DJ519" s="75"/>
      <c r="DK519" s="75"/>
      <c r="DL519" s="75"/>
      <c r="DM519" s="75"/>
      <c r="DN519" s="75"/>
      <c r="DO519" s="75"/>
      <c r="DP519" s="75"/>
      <c r="DQ519" s="75"/>
      <c r="DR519" s="75"/>
      <c r="DS519" s="75"/>
      <c r="DT519" s="75"/>
      <c r="DU519" s="75"/>
      <c r="DV519" s="75"/>
      <c r="DW519" s="75"/>
      <c r="DX519" s="75"/>
      <c r="DY519" s="75"/>
      <c r="DZ519" s="75"/>
      <c r="EA519" s="75"/>
      <c r="EB519" s="75"/>
      <c r="EC519" s="75"/>
      <c r="ED519" s="75"/>
      <c r="EE519" s="75"/>
      <c r="EF519" s="75"/>
      <c r="EG519" s="75"/>
      <c r="EH519" s="75"/>
      <c r="EI519" s="75"/>
      <c r="EJ519" s="75"/>
      <c r="EK519" s="75"/>
      <c r="EL519" s="75"/>
      <c r="EM519" s="75"/>
      <c r="EN519" s="75"/>
      <c r="EO519" s="75"/>
      <c r="EP519" s="75"/>
      <c r="EQ519" s="75"/>
      <c r="ER519" s="75"/>
      <c r="ES519" s="75"/>
      <c r="ET519" s="75"/>
      <c r="EU519" s="75"/>
      <c r="EV519" s="75"/>
      <c r="EW519" s="75"/>
      <c r="EX519" s="75"/>
      <c r="EY519" s="75"/>
      <c r="EZ519" s="75"/>
      <c r="FA519" s="75"/>
      <c r="FB519" s="75"/>
      <c r="FC519" s="75"/>
      <c r="FD519" s="75"/>
      <c r="FE519" s="75"/>
      <c r="FF519" s="75"/>
      <c r="FG519" s="75"/>
      <c r="FH519" s="75"/>
      <c r="FI519" s="75"/>
      <c r="FJ519" s="75"/>
      <c r="FK519" s="75"/>
      <c r="FL519" s="75"/>
      <c r="FM519" s="75"/>
      <c r="FN519" s="75"/>
      <c r="FO519" s="75"/>
      <c r="FP519" s="75"/>
      <c r="FQ519" s="75"/>
      <c r="FR519" s="75"/>
      <c r="FS519" s="75"/>
      <c r="FT519" s="75"/>
      <c r="FU519" s="75"/>
      <c r="FV519" s="75"/>
      <c r="FW519" s="75"/>
      <c r="FX519" s="75"/>
      <c r="FY519" s="75"/>
      <c r="FZ519" s="75"/>
      <c r="GA519" s="75"/>
      <c r="GB519" s="75"/>
      <c r="GC519" s="75"/>
      <c r="GD519" s="75"/>
      <c r="GE519" s="75"/>
      <c r="GF519" s="75"/>
      <c r="GG519" s="75"/>
      <c r="GH519" s="75"/>
      <c r="GI519" s="75"/>
      <c r="GJ519" s="75"/>
      <c r="GK519" s="75"/>
      <c r="GL519" s="75"/>
      <c r="GM519" s="75"/>
      <c r="GN519" s="75"/>
      <c r="GO519" s="75"/>
      <c r="GP519" s="75"/>
      <c r="GQ519" s="75"/>
      <c r="GR519" s="75"/>
      <c r="GS519" s="75"/>
      <c r="GT519" s="75"/>
      <c r="GU519" s="75"/>
      <c r="GV519" s="75"/>
      <c r="GW519" s="75"/>
      <c r="GX519" s="75"/>
      <c r="GY519" s="75"/>
      <c r="GZ519" s="75"/>
      <c r="HA519" s="75"/>
      <c r="HB519" s="75"/>
      <c r="HC519" s="75"/>
      <c r="HD519" s="75"/>
      <c r="HE519" s="75"/>
      <c r="HF519" s="75"/>
      <c r="HG519" s="75"/>
      <c r="HH519" s="75"/>
      <c r="HI519" s="75"/>
      <c r="HJ519" s="75"/>
      <c r="HK519" s="75"/>
      <c r="HL519" s="75"/>
      <c r="HM519" s="75"/>
      <c r="HN519" s="75"/>
      <c r="HO519" s="75"/>
      <c r="HP519" s="75"/>
      <c r="HQ519" s="75"/>
      <c r="HR519" s="75"/>
      <c r="HS519" s="75"/>
      <c r="HT519" s="75"/>
      <c r="HU519" s="75"/>
      <c r="HV519" s="75"/>
      <c r="HW519" s="75"/>
      <c r="HX519" s="75"/>
    </row>
    <row r="520" spans="3:232" s="76" customFormat="1" ht="12.75">
      <c r="C520" s="92"/>
      <c r="D520" s="11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  <c r="AU520" s="75"/>
      <c r="AV520" s="75"/>
      <c r="AW520" s="75"/>
      <c r="AX520" s="75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75"/>
      <c r="BJ520" s="75"/>
      <c r="BK520" s="75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  <c r="BV520" s="75"/>
      <c r="BW520" s="75"/>
      <c r="BX520" s="75"/>
      <c r="BY520" s="75"/>
      <c r="BZ520" s="75"/>
      <c r="CA520" s="75"/>
      <c r="CB520" s="75"/>
      <c r="CC520" s="75"/>
      <c r="CD520" s="75"/>
      <c r="CE520" s="75"/>
      <c r="CF520" s="75"/>
      <c r="CG520" s="75"/>
      <c r="CH520" s="75"/>
      <c r="CI520" s="75"/>
      <c r="CJ520" s="75"/>
      <c r="CK520" s="75"/>
      <c r="CL520" s="75"/>
      <c r="CM520" s="75"/>
      <c r="CN520" s="75"/>
      <c r="CO520" s="75"/>
      <c r="CP520" s="75"/>
      <c r="CQ520" s="75"/>
      <c r="CR520" s="75"/>
      <c r="CS520" s="75"/>
      <c r="CT520" s="75"/>
      <c r="CU520" s="75"/>
      <c r="CV520" s="75"/>
      <c r="CW520" s="75"/>
      <c r="CX520" s="75"/>
      <c r="CY520" s="75"/>
      <c r="CZ520" s="75"/>
      <c r="DA520" s="75"/>
      <c r="DB520" s="75"/>
      <c r="DC520" s="75"/>
      <c r="DD520" s="75"/>
      <c r="DE520" s="75"/>
      <c r="DF520" s="75"/>
      <c r="DG520" s="75"/>
      <c r="DH520" s="75"/>
      <c r="DI520" s="75"/>
      <c r="DJ520" s="75"/>
      <c r="DK520" s="75"/>
      <c r="DL520" s="75"/>
      <c r="DM520" s="75"/>
      <c r="DN520" s="75"/>
      <c r="DO520" s="75"/>
      <c r="DP520" s="75"/>
      <c r="DQ520" s="75"/>
      <c r="DR520" s="75"/>
      <c r="DS520" s="75"/>
      <c r="DT520" s="75"/>
      <c r="DU520" s="75"/>
      <c r="DV520" s="75"/>
      <c r="DW520" s="75"/>
      <c r="DX520" s="75"/>
      <c r="DY520" s="75"/>
      <c r="DZ520" s="75"/>
      <c r="EA520" s="75"/>
      <c r="EB520" s="75"/>
      <c r="EC520" s="75"/>
      <c r="ED520" s="75"/>
      <c r="EE520" s="75"/>
      <c r="EF520" s="75"/>
      <c r="EG520" s="75"/>
      <c r="EH520" s="75"/>
      <c r="EI520" s="75"/>
      <c r="EJ520" s="75"/>
      <c r="EK520" s="75"/>
      <c r="EL520" s="75"/>
      <c r="EM520" s="75"/>
      <c r="EN520" s="75"/>
      <c r="EO520" s="75"/>
      <c r="EP520" s="75"/>
      <c r="EQ520" s="75"/>
      <c r="ER520" s="75"/>
      <c r="ES520" s="75"/>
      <c r="ET520" s="75"/>
      <c r="EU520" s="75"/>
      <c r="EV520" s="75"/>
      <c r="EW520" s="75"/>
      <c r="EX520" s="75"/>
      <c r="EY520" s="75"/>
      <c r="EZ520" s="75"/>
      <c r="FA520" s="75"/>
      <c r="FB520" s="75"/>
      <c r="FC520" s="75"/>
      <c r="FD520" s="75"/>
      <c r="FE520" s="75"/>
      <c r="FF520" s="75"/>
      <c r="FG520" s="75"/>
      <c r="FH520" s="75"/>
      <c r="FI520" s="75"/>
      <c r="FJ520" s="75"/>
      <c r="FK520" s="75"/>
      <c r="FL520" s="75"/>
      <c r="FM520" s="75"/>
      <c r="FN520" s="75"/>
      <c r="FO520" s="75"/>
      <c r="FP520" s="75"/>
      <c r="FQ520" s="75"/>
      <c r="FR520" s="75"/>
      <c r="FS520" s="75"/>
      <c r="FT520" s="75"/>
      <c r="FU520" s="75"/>
      <c r="FV520" s="75"/>
      <c r="FW520" s="75"/>
      <c r="FX520" s="75"/>
      <c r="FY520" s="75"/>
      <c r="FZ520" s="75"/>
      <c r="GA520" s="75"/>
      <c r="GB520" s="75"/>
      <c r="GC520" s="75"/>
      <c r="GD520" s="75"/>
      <c r="GE520" s="75"/>
      <c r="GF520" s="75"/>
      <c r="GG520" s="75"/>
      <c r="GH520" s="75"/>
      <c r="GI520" s="75"/>
      <c r="GJ520" s="75"/>
      <c r="GK520" s="75"/>
      <c r="GL520" s="75"/>
      <c r="GM520" s="75"/>
      <c r="GN520" s="75"/>
      <c r="GO520" s="75"/>
      <c r="GP520" s="75"/>
      <c r="GQ520" s="75"/>
      <c r="GR520" s="75"/>
      <c r="GS520" s="75"/>
      <c r="GT520" s="75"/>
      <c r="GU520" s="75"/>
      <c r="GV520" s="75"/>
      <c r="GW520" s="75"/>
      <c r="GX520" s="75"/>
      <c r="GY520" s="75"/>
      <c r="GZ520" s="75"/>
      <c r="HA520" s="75"/>
      <c r="HB520" s="75"/>
      <c r="HC520" s="75"/>
      <c r="HD520" s="75"/>
      <c r="HE520" s="75"/>
      <c r="HF520" s="75"/>
      <c r="HG520" s="75"/>
      <c r="HH520" s="75"/>
      <c r="HI520" s="75"/>
      <c r="HJ520" s="75"/>
      <c r="HK520" s="75"/>
      <c r="HL520" s="75"/>
      <c r="HM520" s="75"/>
      <c r="HN520" s="75"/>
      <c r="HO520" s="75"/>
      <c r="HP520" s="75"/>
      <c r="HQ520" s="75"/>
      <c r="HR520" s="75"/>
      <c r="HS520" s="75"/>
      <c r="HT520" s="75"/>
      <c r="HU520" s="75"/>
      <c r="HV520" s="75"/>
      <c r="HW520" s="75"/>
      <c r="HX520" s="75"/>
    </row>
    <row r="521" spans="3:232" s="76" customFormat="1" ht="12.75">
      <c r="C521" s="92"/>
      <c r="D521" s="11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  <c r="AU521" s="75"/>
      <c r="AV521" s="75"/>
      <c r="AW521" s="75"/>
      <c r="AX521" s="75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75"/>
      <c r="BJ521" s="75"/>
      <c r="BK521" s="75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  <c r="BV521" s="75"/>
      <c r="BW521" s="75"/>
      <c r="BX521" s="75"/>
      <c r="BY521" s="75"/>
      <c r="BZ521" s="75"/>
      <c r="CA521" s="75"/>
      <c r="CB521" s="75"/>
      <c r="CC521" s="75"/>
      <c r="CD521" s="75"/>
      <c r="CE521" s="75"/>
      <c r="CF521" s="75"/>
      <c r="CG521" s="75"/>
      <c r="CH521" s="75"/>
      <c r="CI521" s="75"/>
      <c r="CJ521" s="75"/>
      <c r="CK521" s="75"/>
      <c r="CL521" s="75"/>
      <c r="CM521" s="75"/>
      <c r="CN521" s="75"/>
      <c r="CO521" s="75"/>
      <c r="CP521" s="75"/>
      <c r="CQ521" s="75"/>
      <c r="CR521" s="75"/>
      <c r="CS521" s="75"/>
      <c r="CT521" s="75"/>
      <c r="CU521" s="75"/>
      <c r="CV521" s="75"/>
      <c r="CW521" s="75"/>
      <c r="CX521" s="75"/>
      <c r="CY521" s="75"/>
      <c r="CZ521" s="75"/>
      <c r="DA521" s="75"/>
      <c r="DB521" s="75"/>
      <c r="DC521" s="75"/>
      <c r="DD521" s="75"/>
      <c r="DE521" s="75"/>
      <c r="DF521" s="75"/>
      <c r="DG521" s="75"/>
      <c r="DH521" s="75"/>
      <c r="DI521" s="75"/>
      <c r="DJ521" s="75"/>
      <c r="DK521" s="75"/>
      <c r="DL521" s="75"/>
      <c r="DM521" s="75"/>
      <c r="DN521" s="75"/>
      <c r="DO521" s="75"/>
      <c r="DP521" s="75"/>
      <c r="DQ521" s="75"/>
      <c r="DR521" s="75"/>
      <c r="DS521" s="75"/>
      <c r="DT521" s="75"/>
      <c r="DU521" s="75"/>
      <c r="DV521" s="75"/>
      <c r="DW521" s="75"/>
      <c r="DX521" s="75"/>
      <c r="DY521" s="75"/>
      <c r="DZ521" s="75"/>
      <c r="EA521" s="75"/>
      <c r="EB521" s="75"/>
      <c r="EC521" s="75"/>
      <c r="ED521" s="75"/>
      <c r="EE521" s="75"/>
      <c r="EF521" s="75"/>
      <c r="EG521" s="75"/>
      <c r="EH521" s="75"/>
      <c r="EI521" s="75"/>
      <c r="EJ521" s="75"/>
      <c r="EK521" s="75"/>
      <c r="EL521" s="75"/>
      <c r="EM521" s="75"/>
      <c r="EN521" s="75"/>
      <c r="EO521" s="75"/>
      <c r="EP521" s="75"/>
      <c r="EQ521" s="75"/>
      <c r="ER521" s="75"/>
      <c r="ES521" s="75"/>
      <c r="ET521" s="75"/>
      <c r="EU521" s="75"/>
      <c r="EV521" s="75"/>
      <c r="EW521" s="75"/>
      <c r="EX521" s="75"/>
      <c r="EY521" s="75"/>
      <c r="EZ521" s="75"/>
      <c r="FA521" s="75"/>
      <c r="FB521" s="75"/>
      <c r="FC521" s="75"/>
      <c r="FD521" s="75"/>
      <c r="FE521" s="75"/>
      <c r="FF521" s="75"/>
      <c r="FG521" s="75"/>
      <c r="FH521" s="75"/>
      <c r="FI521" s="75"/>
      <c r="FJ521" s="75"/>
      <c r="FK521" s="75"/>
      <c r="FL521" s="75"/>
      <c r="FM521" s="75"/>
      <c r="FN521" s="75"/>
      <c r="FO521" s="75"/>
      <c r="FP521" s="75"/>
      <c r="FQ521" s="75"/>
      <c r="FR521" s="75"/>
      <c r="FS521" s="75"/>
      <c r="FT521" s="75"/>
      <c r="FU521" s="75"/>
      <c r="FV521" s="75"/>
      <c r="FW521" s="75"/>
      <c r="FX521" s="75"/>
      <c r="FY521" s="75"/>
      <c r="FZ521" s="75"/>
      <c r="GA521" s="75"/>
      <c r="GB521" s="75"/>
      <c r="GC521" s="75"/>
      <c r="GD521" s="75"/>
      <c r="GE521" s="75"/>
      <c r="GF521" s="75"/>
      <c r="GG521" s="75"/>
      <c r="GH521" s="75"/>
      <c r="GI521" s="75"/>
      <c r="GJ521" s="75"/>
      <c r="GK521" s="75"/>
      <c r="GL521" s="75"/>
      <c r="GM521" s="75"/>
      <c r="GN521" s="75"/>
      <c r="GO521" s="75"/>
      <c r="GP521" s="75"/>
      <c r="GQ521" s="75"/>
      <c r="GR521" s="75"/>
      <c r="GS521" s="75"/>
      <c r="GT521" s="75"/>
      <c r="GU521" s="75"/>
      <c r="GV521" s="75"/>
      <c r="GW521" s="75"/>
      <c r="GX521" s="75"/>
      <c r="GY521" s="75"/>
      <c r="GZ521" s="75"/>
      <c r="HA521" s="75"/>
      <c r="HB521" s="75"/>
      <c r="HC521" s="75"/>
      <c r="HD521" s="75"/>
      <c r="HE521" s="75"/>
      <c r="HF521" s="75"/>
      <c r="HG521" s="75"/>
      <c r="HH521" s="75"/>
      <c r="HI521" s="75"/>
      <c r="HJ521" s="75"/>
      <c r="HK521" s="75"/>
      <c r="HL521" s="75"/>
      <c r="HM521" s="75"/>
      <c r="HN521" s="75"/>
      <c r="HO521" s="75"/>
      <c r="HP521" s="75"/>
      <c r="HQ521" s="75"/>
      <c r="HR521" s="75"/>
      <c r="HS521" s="75"/>
      <c r="HT521" s="75"/>
      <c r="HU521" s="75"/>
      <c r="HV521" s="75"/>
      <c r="HW521" s="75"/>
      <c r="HX521" s="75"/>
    </row>
    <row r="522" spans="3:232" s="76" customFormat="1" ht="12.75">
      <c r="C522" s="92"/>
      <c r="D522" s="11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5"/>
      <c r="BY522" s="75"/>
      <c r="BZ522" s="75"/>
      <c r="CA522" s="75"/>
      <c r="CB522" s="75"/>
      <c r="CC522" s="75"/>
      <c r="CD522" s="75"/>
      <c r="CE522" s="75"/>
      <c r="CF522" s="75"/>
      <c r="CG522" s="75"/>
      <c r="CH522" s="75"/>
      <c r="CI522" s="75"/>
      <c r="CJ522" s="75"/>
      <c r="CK522" s="75"/>
      <c r="CL522" s="75"/>
      <c r="CM522" s="75"/>
      <c r="CN522" s="75"/>
      <c r="CO522" s="75"/>
      <c r="CP522" s="75"/>
      <c r="CQ522" s="75"/>
      <c r="CR522" s="75"/>
      <c r="CS522" s="75"/>
      <c r="CT522" s="75"/>
      <c r="CU522" s="75"/>
      <c r="CV522" s="75"/>
      <c r="CW522" s="75"/>
      <c r="CX522" s="75"/>
      <c r="CY522" s="75"/>
      <c r="CZ522" s="75"/>
      <c r="DA522" s="75"/>
      <c r="DB522" s="75"/>
      <c r="DC522" s="75"/>
      <c r="DD522" s="75"/>
      <c r="DE522" s="75"/>
      <c r="DF522" s="75"/>
      <c r="DG522" s="75"/>
      <c r="DH522" s="75"/>
      <c r="DI522" s="75"/>
      <c r="DJ522" s="75"/>
      <c r="DK522" s="75"/>
      <c r="DL522" s="75"/>
      <c r="DM522" s="75"/>
      <c r="DN522" s="75"/>
      <c r="DO522" s="75"/>
      <c r="DP522" s="75"/>
      <c r="DQ522" s="75"/>
      <c r="DR522" s="75"/>
      <c r="DS522" s="75"/>
      <c r="DT522" s="75"/>
      <c r="DU522" s="75"/>
      <c r="DV522" s="75"/>
      <c r="DW522" s="75"/>
      <c r="DX522" s="75"/>
      <c r="DY522" s="75"/>
      <c r="DZ522" s="75"/>
      <c r="EA522" s="75"/>
      <c r="EB522" s="75"/>
      <c r="EC522" s="75"/>
      <c r="ED522" s="75"/>
      <c r="EE522" s="75"/>
      <c r="EF522" s="75"/>
      <c r="EG522" s="75"/>
      <c r="EH522" s="75"/>
      <c r="EI522" s="75"/>
      <c r="EJ522" s="75"/>
      <c r="EK522" s="75"/>
      <c r="EL522" s="75"/>
      <c r="EM522" s="75"/>
      <c r="EN522" s="75"/>
      <c r="EO522" s="75"/>
      <c r="EP522" s="75"/>
      <c r="EQ522" s="75"/>
      <c r="ER522" s="75"/>
      <c r="ES522" s="75"/>
      <c r="ET522" s="75"/>
      <c r="EU522" s="75"/>
      <c r="EV522" s="75"/>
      <c r="EW522" s="75"/>
      <c r="EX522" s="75"/>
      <c r="EY522" s="75"/>
      <c r="EZ522" s="75"/>
      <c r="FA522" s="75"/>
      <c r="FB522" s="75"/>
      <c r="FC522" s="75"/>
      <c r="FD522" s="75"/>
      <c r="FE522" s="75"/>
      <c r="FF522" s="75"/>
      <c r="FG522" s="75"/>
      <c r="FH522" s="75"/>
      <c r="FI522" s="75"/>
      <c r="FJ522" s="75"/>
      <c r="FK522" s="75"/>
      <c r="FL522" s="75"/>
      <c r="FM522" s="75"/>
      <c r="FN522" s="75"/>
      <c r="FO522" s="75"/>
      <c r="FP522" s="75"/>
      <c r="FQ522" s="75"/>
      <c r="FR522" s="75"/>
      <c r="FS522" s="75"/>
      <c r="FT522" s="75"/>
      <c r="FU522" s="75"/>
      <c r="FV522" s="75"/>
      <c r="FW522" s="75"/>
      <c r="FX522" s="75"/>
      <c r="FY522" s="75"/>
      <c r="FZ522" s="75"/>
      <c r="GA522" s="75"/>
      <c r="GB522" s="75"/>
      <c r="GC522" s="75"/>
      <c r="GD522" s="75"/>
      <c r="GE522" s="75"/>
      <c r="GF522" s="75"/>
      <c r="GG522" s="75"/>
      <c r="GH522" s="75"/>
      <c r="GI522" s="75"/>
      <c r="GJ522" s="75"/>
      <c r="GK522" s="75"/>
      <c r="GL522" s="75"/>
      <c r="GM522" s="75"/>
      <c r="GN522" s="75"/>
      <c r="GO522" s="75"/>
      <c r="GP522" s="75"/>
      <c r="GQ522" s="75"/>
      <c r="GR522" s="75"/>
      <c r="GS522" s="75"/>
      <c r="GT522" s="75"/>
      <c r="GU522" s="75"/>
      <c r="GV522" s="75"/>
      <c r="GW522" s="75"/>
      <c r="GX522" s="75"/>
      <c r="GY522" s="75"/>
      <c r="GZ522" s="75"/>
      <c r="HA522" s="75"/>
      <c r="HB522" s="75"/>
      <c r="HC522" s="75"/>
      <c r="HD522" s="75"/>
      <c r="HE522" s="75"/>
      <c r="HF522" s="75"/>
      <c r="HG522" s="75"/>
      <c r="HH522" s="75"/>
      <c r="HI522" s="75"/>
      <c r="HJ522" s="75"/>
      <c r="HK522" s="75"/>
      <c r="HL522" s="75"/>
      <c r="HM522" s="75"/>
      <c r="HN522" s="75"/>
      <c r="HO522" s="75"/>
      <c r="HP522" s="75"/>
      <c r="HQ522" s="75"/>
      <c r="HR522" s="75"/>
      <c r="HS522" s="75"/>
      <c r="HT522" s="75"/>
      <c r="HU522" s="75"/>
      <c r="HV522" s="75"/>
      <c r="HW522" s="75"/>
      <c r="HX522" s="75"/>
    </row>
    <row r="523" spans="3:232" s="76" customFormat="1" ht="12.75">
      <c r="C523" s="92"/>
      <c r="D523" s="11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  <c r="AU523" s="75"/>
      <c r="AV523" s="75"/>
      <c r="AW523" s="75"/>
      <c r="AX523" s="75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75"/>
      <c r="BJ523" s="75"/>
      <c r="BK523" s="75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  <c r="BV523" s="75"/>
      <c r="BW523" s="75"/>
      <c r="BX523" s="75"/>
      <c r="BY523" s="75"/>
      <c r="BZ523" s="75"/>
      <c r="CA523" s="75"/>
      <c r="CB523" s="75"/>
      <c r="CC523" s="75"/>
      <c r="CD523" s="75"/>
      <c r="CE523" s="75"/>
      <c r="CF523" s="75"/>
      <c r="CG523" s="75"/>
      <c r="CH523" s="75"/>
      <c r="CI523" s="75"/>
      <c r="CJ523" s="75"/>
      <c r="CK523" s="75"/>
      <c r="CL523" s="75"/>
      <c r="CM523" s="75"/>
      <c r="CN523" s="75"/>
      <c r="CO523" s="75"/>
      <c r="CP523" s="75"/>
      <c r="CQ523" s="75"/>
      <c r="CR523" s="75"/>
      <c r="CS523" s="75"/>
      <c r="CT523" s="75"/>
      <c r="CU523" s="75"/>
      <c r="CV523" s="75"/>
      <c r="CW523" s="75"/>
      <c r="CX523" s="75"/>
      <c r="CY523" s="75"/>
      <c r="CZ523" s="75"/>
      <c r="DA523" s="75"/>
      <c r="DB523" s="75"/>
      <c r="DC523" s="75"/>
      <c r="DD523" s="75"/>
      <c r="DE523" s="75"/>
      <c r="DF523" s="75"/>
      <c r="DG523" s="75"/>
      <c r="DH523" s="75"/>
      <c r="DI523" s="75"/>
      <c r="DJ523" s="75"/>
      <c r="DK523" s="75"/>
      <c r="DL523" s="75"/>
      <c r="DM523" s="75"/>
      <c r="DN523" s="75"/>
      <c r="DO523" s="75"/>
      <c r="DP523" s="75"/>
      <c r="DQ523" s="75"/>
      <c r="DR523" s="75"/>
      <c r="DS523" s="75"/>
      <c r="DT523" s="75"/>
      <c r="DU523" s="75"/>
      <c r="DV523" s="75"/>
      <c r="DW523" s="75"/>
      <c r="DX523" s="75"/>
      <c r="DY523" s="75"/>
      <c r="DZ523" s="75"/>
      <c r="EA523" s="75"/>
      <c r="EB523" s="75"/>
      <c r="EC523" s="75"/>
      <c r="ED523" s="75"/>
      <c r="EE523" s="75"/>
      <c r="EF523" s="75"/>
      <c r="EG523" s="75"/>
      <c r="EH523" s="75"/>
      <c r="EI523" s="75"/>
      <c r="EJ523" s="75"/>
      <c r="EK523" s="75"/>
      <c r="EL523" s="75"/>
      <c r="EM523" s="75"/>
      <c r="EN523" s="75"/>
      <c r="EO523" s="75"/>
      <c r="EP523" s="75"/>
      <c r="EQ523" s="75"/>
      <c r="ER523" s="75"/>
      <c r="ES523" s="75"/>
      <c r="ET523" s="75"/>
      <c r="EU523" s="75"/>
      <c r="EV523" s="75"/>
      <c r="EW523" s="75"/>
      <c r="EX523" s="75"/>
      <c r="EY523" s="75"/>
      <c r="EZ523" s="75"/>
      <c r="FA523" s="75"/>
      <c r="FB523" s="75"/>
      <c r="FC523" s="75"/>
      <c r="FD523" s="75"/>
      <c r="FE523" s="75"/>
      <c r="FF523" s="75"/>
      <c r="FG523" s="75"/>
      <c r="FH523" s="75"/>
      <c r="FI523" s="75"/>
      <c r="FJ523" s="75"/>
      <c r="FK523" s="75"/>
      <c r="FL523" s="75"/>
      <c r="FM523" s="75"/>
      <c r="FN523" s="75"/>
      <c r="FO523" s="75"/>
      <c r="FP523" s="75"/>
      <c r="FQ523" s="75"/>
      <c r="FR523" s="75"/>
      <c r="FS523" s="75"/>
      <c r="FT523" s="75"/>
      <c r="FU523" s="75"/>
      <c r="FV523" s="75"/>
      <c r="FW523" s="75"/>
      <c r="FX523" s="75"/>
      <c r="FY523" s="75"/>
      <c r="FZ523" s="75"/>
      <c r="GA523" s="75"/>
      <c r="GB523" s="75"/>
      <c r="GC523" s="75"/>
      <c r="GD523" s="75"/>
      <c r="GE523" s="75"/>
      <c r="GF523" s="75"/>
      <c r="GG523" s="75"/>
      <c r="GH523" s="75"/>
      <c r="GI523" s="75"/>
      <c r="GJ523" s="75"/>
      <c r="GK523" s="75"/>
      <c r="GL523" s="75"/>
      <c r="GM523" s="75"/>
      <c r="GN523" s="75"/>
      <c r="GO523" s="75"/>
      <c r="GP523" s="75"/>
      <c r="GQ523" s="75"/>
      <c r="GR523" s="75"/>
      <c r="GS523" s="75"/>
      <c r="GT523" s="75"/>
      <c r="GU523" s="75"/>
      <c r="GV523" s="75"/>
      <c r="GW523" s="75"/>
      <c r="GX523" s="75"/>
      <c r="GY523" s="75"/>
      <c r="GZ523" s="75"/>
      <c r="HA523" s="75"/>
      <c r="HB523" s="75"/>
      <c r="HC523" s="75"/>
      <c r="HD523" s="75"/>
      <c r="HE523" s="75"/>
      <c r="HF523" s="75"/>
      <c r="HG523" s="75"/>
      <c r="HH523" s="75"/>
      <c r="HI523" s="75"/>
      <c r="HJ523" s="75"/>
      <c r="HK523" s="75"/>
      <c r="HL523" s="75"/>
      <c r="HM523" s="75"/>
      <c r="HN523" s="75"/>
      <c r="HO523" s="75"/>
      <c r="HP523" s="75"/>
      <c r="HQ523" s="75"/>
      <c r="HR523" s="75"/>
      <c r="HS523" s="75"/>
      <c r="HT523" s="75"/>
      <c r="HU523" s="75"/>
      <c r="HV523" s="75"/>
      <c r="HW523" s="75"/>
      <c r="HX523" s="75"/>
    </row>
    <row r="524" spans="3:232" s="76" customFormat="1" ht="12.75">
      <c r="C524" s="92"/>
      <c r="D524" s="11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  <c r="AU524" s="75"/>
      <c r="AV524" s="75"/>
      <c r="AW524" s="75"/>
      <c r="AX524" s="75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75"/>
      <c r="BJ524" s="75"/>
      <c r="BK524" s="75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  <c r="BV524" s="75"/>
      <c r="BW524" s="75"/>
      <c r="BX524" s="75"/>
      <c r="BY524" s="75"/>
      <c r="BZ524" s="75"/>
      <c r="CA524" s="75"/>
      <c r="CB524" s="75"/>
      <c r="CC524" s="75"/>
      <c r="CD524" s="75"/>
      <c r="CE524" s="75"/>
      <c r="CF524" s="75"/>
      <c r="CG524" s="75"/>
      <c r="CH524" s="75"/>
      <c r="CI524" s="75"/>
      <c r="CJ524" s="75"/>
      <c r="CK524" s="75"/>
      <c r="CL524" s="75"/>
      <c r="CM524" s="75"/>
      <c r="CN524" s="75"/>
      <c r="CO524" s="75"/>
      <c r="CP524" s="75"/>
      <c r="CQ524" s="75"/>
      <c r="CR524" s="75"/>
      <c r="CS524" s="75"/>
      <c r="CT524" s="75"/>
      <c r="CU524" s="75"/>
      <c r="CV524" s="75"/>
      <c r="CW524" s="75"/>
      <c r="CX524" s="75"/>
      <c r="CY524" s="75"/>
      <c r="CZ524" s="75"/>
      <c r="DA524" s="75"/>
      <c r="DB524" s="75"/>
      <c r="DC524" s="75"/>
      <c r="DD524" s="75"/>
      <c r="DE524" s="75"/>
      <c r="DF524" s="75"/>
      <c r="DG524" s="75"/>
      <c r="DH524" s="75"/>
      <c r="DI524" s="75"/>
      <c r="DJ524" s="75"/>
      <c r="DK524" s="75"/>
      <c r="DL524" s="75"/>
      <c r="DM524" s="75"/>
      <c r="DN524" s="75"/>
      <c r="DO524" s="75"/>
      <c r="DP524" s="75"/>
      <c r="DQ524" s="75"/>
      <c r="DR524" s="75"/>
      <c r="DS524" s="75"/>
      <c r="DT524" s="75"/>
      <c r="DU524" s="75"/>
      <c r="DV524" s="75"/>
      <c r="DW524" s="75"/>
      <c r="DX524" s="75"/>
      <c r="DY524" s="75"/>
      <c r="DZ524" s="75"/>
      <c r="EA524" s="75"/>
      <c r="EB524" s="75"/>
      <c r="EC524" s="75"/>
      <c r="ED524" s="75"/>
      <c r="EE524" s="75"/>
      <c r="EF524" s="75"/>
      <c r="EG524" s="75"/>
      <c r="EH524" s="75"/>
      <c r="EI524" s="75"/>
      <c r="EJ524" s="75"/>
      <c r="EK524" s="75"/>
      <c r="EL524" s="75"/>
      <c r="EM524" s="75"/>
      <c r="EN524" s="75"/>
      <c r="EO524" s="75"/>
      <c r="EP524" s="75"/>
      <c r="EQ524" s="75"/>
      <c r="ER524" s="75"/>
      <c r="ES524" s="75"/>
      <c r="ET524" s="75"/>
      <c r="EU524" s="75"/>
      <c r="EV524" s="75"/>
      <c r="EW524" s="75"/>
      <c r="EX524" s="75"/>
      <c r="EY524" s="75"/>
      <c r="EZ524" s="75"/>
      <c r="FA524" s="75"/>
      <c r="FB524" s="75"/>
      <c r="FC524" s="75"/>
      <c r="FD524" s="75"/>
      <c r="FE524" s="75"/>
      <c r="FF524" s="75"/>
      <c r="FG524" s="75"/>
      <c r="FH524" s="75"/>
      <c r="FI524" s="75"/>
      <c r="FJ524" s="75"/>
      <c r="FK524" s="75"/>
      <c r="FL524" s="75"/>
      <c r="FM524" s="75"/>
      <c r="FN524" s="75"/>
      <c r="FO524" s="75"/>
      <c r="FP524" s="75"/>
      <c r="FQ524" s="75"/>
      <c r="FR524" s="75"/>
      <c r="FS524" s="75"/>
      <c r="FT524" s="75"/>
      <c r="FU524" s="75"/>
      <c r="FV524" s="75"/>
      <c r="FW524" s="75"/>
      <c r="FX524" s="75"/>
      <c r="FY524" s="75"/>
      <c r="FZ524" s="75"/>
      <c r="GA524" s="75"/>
      <c r="GB524" s="75"/>
      <c r="GC524" s="75"/>
      <c r="GD524" s="75"/>
      <c r="GE524" s="75"/>
      <c r="GF524" s="75"/>
      <c r="GG524" s="75"/>
      <c r="GH524" s="75"/>
      <c r="GI524" s="75"/>
      <c r="GJ524" s="75"/>
      <c r="GK524" s="75"/>
      <c r="GL524" s="75"/>
      <c r="GM524" s="75"/>
      <c r="GN524" s="75"/>
      <c r="GO524" s="75"/>
      <c r="GP524" s="75"/>
      <c r="GQ524" s="75"/>
      <c r="GR524" s="75"/>
      <c r="GS524" s="75"/>
      <c r="GT524" s="75"/>
      <c r="GU524" s="75"/>
      <c r="GV524" s="75"/>
      <c r="GW524" s="75"/>
      <c r="GX524" s="75"/>
      <c r="GY524" s="75"/>
      <c r="GZ524" s="75"/>
      <c r="HA524" s="75"/>
      <c r="HB524" s="75"/>
      <c r="HC524" s="75"/>
      <c r="HD524" s="75"/>
      <c r="HE524" s="75"/>
      <c r="HF524" s="75"/>
      <c r="HG524" s="75"/>
      <c r="HH524" s="75"/>
      <c r="HI524" s="75"/>
      <c r="HJ524" s="75"/>
      <c r="HK524" s="75"/>
      <c r="HL524" s="75"/>
      <c r="HM524" s="75"/>
      <c r="HN524" s="75"/>
      <c r="HO524" s="75"/>
      <c r="HP524" s="75"/>
      <c r="HQ524" s="75"/>
      <c r="HR524" s="75"/>
      <c r="HS524" s="75"/>
      <c r="HT524" s="75"/>
      <c r="HU524" s="75"/>
      <c r="HV524" s="75"/>
      <c r="HW524" s="75"/>
      <c r="HX524" s="75"/>
    </row>
    <row r="525" spans="3:232" s="76" customFormat="1" ht="12.75">
      <c r="C525" s="92"/>
      <c r="D525" s="11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  <c r="AU525" s="75"/>
      <c r="AV525" s="75"/>
      <c r="AW525" s="75"/>
      <c r="AX525" s="75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75"/>
      <c r="BJ525" s="75"/>
      <c r="BK525" s="75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  <c r="BV525" s="75"/>
      <c r="BW525" s="75"/>
      <c r="BX525" s="75"/>
      <c r="BY525" s="75"/>
      <c r="BZ525" s="75"/>
      <c r="CA525" s="75"/>
      <c r="CB525" s="75"/>
      <c r="CC525" s="75"/>
      <c r="CD525" s="75"/>
      <c r="CE525" s="75"/>
      <c r="CF525" s="75"/>
      <c r="CG525" s="75"/>
      <c r="CH525" s="75"/>
      <c r="CI525" s="75"/>
      <c r="CJ525" s="75"/>
      <c r="CK525" s="75"/>
      <c r="CL525" s="75"/>
      <c r="CM525" s="75"/>
      <c r="CN525" s="75"/>
      <c r="CO525" s="75"/>
      <c r="CP525" s="75"/>
      <c r="CQ525" s="75"/>
      <c r="CR525" s="75"/>
      <c r="CS525" s="75"/>
      <c r="CT525" s="75"/>
      <c r="CU525" s="75"/>
      <c r="CV525" s="75"/>
      <c r="CW525" s="75"/>
      <c r="CX525" s="75"/>
      <c r="CY525" s="75"/>
      <c r="CZ525" s="75"/>
      <c r="DA525" s="75"/>
      <c r="DB525" s="75"/>
      <c r="DC525" s="75"/>
      <c r="DD525" s="75"/>
      <c r="DE525" s="75"/>
      <c r="DF525" s="75"/>
      <c r="DG525" s="75"/>
      <c r="DH525" s="75"/>
      <c r="DI525" s="75"/>
      <c r="DJ525" s="75"/>
      <c r="DK525" s="75"/>
      <c r="DL525" s="75"/>
      <c r="DM525" s="75"/>
      <c r="DN525" s="75"/>
      <c r="DO525" s="75"/>
      <c r="DP525" s="75"/>
      <c r="DQ525" s="75"/>
      <c r="DR525" s="75"/>
      <c r="DS525" s="75"/>
      <c r="DT525" s="75"/>
      <c r="DU525" s="75"/>
      <c r="DV525" s="75"/>
      <c r="DW525" s="75"/>
      <c r="DX525" s="75"/>
      <c r="DY525" s="75"/>
      <c r="DZ525" s="75"/>
      <c r="EA525" s="75"/>
      <c r="EB525" s="75"/>
      <c r="EC525" s="75"/>
      <c r="ED525" s="75"/>
      <c r="EE525" s="75"/>
      <c r="EF525" s="75"/>
      <c r="EG525" s="75"/>
      <c r="EH525" s="75"/>
      <c r="EI525" s="75"/>
      <c r="EJ525" s="75"/>
      <c r="EK525" s="75"/>
      <c r="EL525" s="75"/>
      <c r="EM525" s="75"/>
      <c r="EN525" s="75"/>
      <c r="EO525" s="75"/>
      <c r="EP525" s="75"/>
      <c r="EQ525" s="75"/>
      <c r="ER525" s="75"/>
      <c r="ES525" s="75"/>
      <c r="ET525" s="75"/>
      <c r="EU525" s="75"/>
      <c r="EV525" s="75"/>
      <c r="EW525" s="75"/>
      <c r="EX525" s="75"/>
      <c r="EY525" s="75"/>
      <c r="EZ525" s="75"/>
      <c r="FA525" s="75"/>
      <c r="FB525" s="75"/>
      <c r="FC525" s="75"/>
      <c r="FD525" s="75"/>
      <c r="FE525" s="75"/>
      <c r="FF525" s="75"/>
      <c r="FG525" s="75"/>
      <c r="FH525" s="75"/>
      <c r="FI525" s="75"/>
      <c r="FJ525" s="75"/>
      <c r="FK525" s="75"/>
      <c r="FL525" s="75"/>
      <c r="FM525" s="75"/>
      <c r="FN525" s="75"/>
      <c r="FO525" s="75"/>
      <c r="FP525" s="75"/>
      <c r="FQ525" s="75"/>
      <c r="FR525" s="75"/>
      <c r="FS525" s="75"/>
      <c r="FT525" s="75"/>
      <c r="FU525" s="75"/>
      <c r="FV525" s="75"/>
      <c r="FW525" s="75"/>
      <c r="FX525" s="75"/>
      <c r="FY525" s="75"/>
      <c r="FZ525" s="75"/>
      <c r="GA525" s="75"/>
      <c r="GB525" s="75"/>
      <c r="GC525" s="75"/>
      <c r="GD525" s="75"/>
      <c r="GE525" s="75"/>
      <c r="GF525" s="75"/>
      <c r="GG525" s="75"/>
      <c r="GH525" s="75"/>
      <c r="GI525" s="75"/>
      <c r="GJ525" s="75"/>
      <c r="GK525" s="75"/>
      <c r="GL525" s="75"/>
      <c r="GM525" s="75"/>
      <c r="GN525" s="75"/>
      <c r="GO525" s="75"/>
      <c r="GP525" s="75"/>
      <c r="GQ525" s="75"/>
      <c r="GR525" s="75"/>
      <c r="GS525" s="75"/>
      <c r="GT525" s="75"/>
      <c r="GU525" s="75"/>
      <c r="GV525" s="75"/>
      <c r="GW525" s="75"/>
      <c r="GX525" s="75"/>
      <c r="GY525" s="75"/>
      <c r="GZ525" s="75"/>
      <c r="HA525" s="75"/>
      <c r="HB525" s="75"/>
      <c r="HC525" s="75"/>
      <c r="HD525" s="75"/>
      <c r="HE525" s="75"/>
      <c r="HF525" s="75"/>
      <c r="HG525" s="75"/>
      <c r="HH525" s="75"/>
      <c r="HI525" s="75"/>
      <c r="HJ525" s="75"/>
      <c r="HK525" s="75"/>
      <c r="HL525" s="75"/>
      <c r="HM525" s="75"/>
      <c r="HN525" s="75"/>
      <c r="HO525" s="75"/>
      <c r="HP525" s="75"/>
      <c r="HQ525" s="75"/>
      <c r="HR525" s="75"/>
      <c r="HS525" s="75"/>
      <c r="HT525" s="75"/>
      <c r="HU525" s="75"/>
      <c r="HV525" s="75"/>
      <c r="HW525" s="75"/>
      <c r="HX525" s="75"/>
    </row>
    <row r="526" spans="3:232" s="76" customFormat="1" ht="12.75">
      <c r="C526" s="92"/>
      <c r="D526" s="11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  <c r="AU526" s="75"/>
      <c r="AV526" s="75"/>
      <c r="AW526" s="75"/>
      <c r="AX526" s="75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75"/>
      <c r="BJ526" s="75"/>
      <c r="BK526" s="75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  <c r="BV526" s="75"/>
      <c r="BW526" s="75"/>
      <c r="BX526" s="75"/>
      <c r="BY526" s="75"/>
      <c r="BZ526" s="75"/>
      <c r="CA526" s="75"/>
      <c r="CB526" s="75"/>
      <c r="CC526" s="75"/>
      <c r="CD526" s="75"/>
      <c r="CE526" s="75"/>
      <c r="CF526" s="75"/>
      <c r="CG526" s="75"/>
      <c r="CH526" s="75"/>
      <c r="CI526" s="75"/>
      <c r="CJ526" s="75"/>
      <c r="CK526" s="75"/>
      <c r="CL526" s="75"/>
      <c r="CM526" s="75"/>
      <c r="CN526" s="75"/>
      <c r="CO526" s="75"/>
      <c r="CP526" s="75"/>
      <c r="CQ526" s="75"/>
      <c r="CR526" s="75"/>
      <c r="CS526" s="75"/>
      <c r="CT526" s="75"/>
      <c r="CU526" s="75"/>
      <c r="CV526" s="75"/>
      <c r="CW526" s="75"/>
      <c r="CX526" s="75"/>
      <c r="CY526" s="75"/>
      <c r="CZ526" s="75"/>
      <c r="DA526" s="75"/>
      <c r="DB526" s="75"/>
      <c r="DC526" s="75"/>
      <c r="DD526" s="75"/>
      <c r="DE526" s="75"/>
      <c r="DF526" s="75"/>
      <c r="DG526" s="75"/>
      <c r="DH526" s="75"/>
      <c r="DI526" s="75"/>
      <c r="DJ526" s="75"/>
      <c r="DK526" s="75"/>
      <c r="DL526" s="75"/>
      <c r="DM526" s="75"/>
      <c r="DN526" s="75"/>
      <c r="DO526" s="75"/>
      <c r="DP526" s="75"/>
      <c r="DQ526" s="75"/>
      <c r="DR526" s="75"/>
      <c r="DS526" s="75"/>
      <c r="DT526" s="75"/>
      <c r="DU526" s="75"/>
      <c r="DV526" s="75"/>
      <c r="DW526" s="75"/>
      <c r="DX526" s="75"/>
      <c r="DY526" s="75"/>
      <c r="DZ526" s="75"/>
      <c r="EA526" s="75"/>
      <c r="EB526" s="75"/>
      <c r="EC526" s="75"/>
      <c r="ED526" s="75"/>
      <c r="EE526" s="75"/>
      <c r="EF526" s="75"/>
      <c r="EG526" s="75"/>
      <c r="EH526" s="75"/>
      <c r="EI526" s="75"/>
      <c r="EJ526" s="75"/>
      <c r="EK526" s="75"/>
      <c r="EL526" s="75"/>
      <c r="EM526" s="75"/>
      <c r="EN526" s="75"/>
      <c r="EO526" s="75"/>
      <c r="EP526" s="75"/>
      <c r="EQ526" s="75"/>
      <c r="ER526" s="75"/>
      <c r="ES526" s="75"/>
      <c r="ET526" s="75"/>
      <c r="EU526" s="75"/>
      <c r="EV526" s="75"/>
      <c r="EW526" s="75"/>
      <c r="EX526" s="75"/>
      <c r="EY526" s="75"/>
      <c r="EZ526" s="75"/>
      <c r="FA526" s="75"/>
      <c r="FB526" s="75"/>
      <c r="FC526" s="75"/>
      <c r="FD526" s="75"/>
      <c r="FE526" s="75"/>
      <c r="FF526" s="75"/>
      <c r="FG526" s="75"/>
      <c r="FH526" s="75"/>
      <c r="FI526" s="75"/>
      <c r="FJ526" s="75"/>
      <c r="FK526" s="75"/>
      <c r="FL526" s="75"/>
      <c r="FM526" s="75"/>
      <c r="FN526" s="75"/>
      <c r="FO526" s="75"/>
      <c r="FP526" s="75"/>
      <c r="FQ526" s="75"/>
      <c r="FR526" s="75"/>
      <c r="FS526" s="75"/>
      <c r="FT526" s="75"/>
      <c r="FU526" s="75"/>
      <c r="FV526" s="75"/>
      <c r="FW526" s="75"/>
      <c r="FX526" s="75"/>
      <c r="FY526" s="75"/>
      <c r="FZ526" s="75"/>
      <c r="GA526" s="75"/>
      <c r="GB526" s="75"/>
      <c r="GC526" s="75"/>
      <c r="GD526" s="75"/>
      <c r="GE526" s="75"/>
      <c r="GF526" s="75"/>
      <c r="GG526" s="75"/>
      <c r="GH526" s="75"/>
      <c r="GI526" s="75"/>
      <c r="GJ526" s="75"/>
      <c r="GK526" s="75"/>
      <c r="GL526" s="75"/>
      <c r="GM526" s="75"/>
      <c r="GN526" s="75"/>
      <c r="GO526" s="75"/>
      <c r="GP526" s="75"/>
      <c r="GQ526" s="75"/>
      <c r="GR526" s="75"/>
      <c r="GS526" s="75"/>
      <c r="GT526" s="75"/>
      <c r="GU526" s="75"/>
      <c r="GV526" s="75"/>
      <c r="GW526" s="75"/>
      <c r="GX526" s="75"/>
      <c r="GY526" s="75"/>
      <c r="GZ526" s="75"/>
      <c r="HA526" s="75"/>
      <c r="HB526" s="75"/>
      <c r="HC526" s="75"/>
      <c r="HD526" s="75"/>
      <c r="HE526" s="75"/>
      <c r="HF526" s="75"/>
      <c r="HG526" s="75"/>
      <c r="HH526" s="75"/>
      <c r="HI526" s="75"/>
      <c r="HJ526" s="75"/>
      <c r="HK526" s="75"/>
      <c r="HL526" s="75"/>
      <c r="HM526" s="75"/>
      <c r="HN526" s="75"/>
      <c r="HO526" s="75"/>
      <c r="HP526" s="75"/>
      <c r="HQ526" s="75"/>
      <c r="HR526" s="75"/>
      <c r="HS526" s="75"/>
      <c r="HT526" s="75"/>
      <c r="HU526" s="75"/>
      <c r="HV526" s="75"/>
      <c r="HW526" s="75"/>
      <c r="HX526" s="75"/>
    </row>
    <row r="527" spans="3:232" s="76" customFormat="1" ht="12.75">
      <c r="C527" s="92"/>
      <c r="D527" s="11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  <c r="AO527" s="75"/>
      <c r="AP527" s="75"/>
      <c r="AQ527" s="75"/>
      <c r="AR527" s="75"/>
      <c r="AS527" s="75"/>
      <c r="AT527" s="75"/>
      <c r="AU527" s="75"/>
      <c r="AV527" s="75"/>
      <c r="AW527" s="75"/>
      <c r="AX527" s="75"/>
      <c r="AY527" s="75"/>
      <c r="AZ527" s="75"/>
      <c r="BA527" s="75"/>
      <c r="BB527" s="75"/>
      <c r="BC527" s="75"/>
      <c r="BD527" s="75"/>
      <c r="BE527" s="75"/>
      <c r="BF527" s="75"/>
      <c r="BG527" s="75"/>
      <c r="BH527" s="75"/>
      <c r="BI527" s="75"/>
      <c r="BJ527" s="75"/>
      <c r="BK527" s="75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  <c r="BV527" s="75"/>
      <c r="BW527" s="75"/>
      <c r="BX527" s="75"/>
      <c r="BY527" s="75"/>
      <c r="BZ527" s="75"/>
      <c r="CA527" s="75"/>
      <c r="CB527" s="75"/>
      <c r="CC527" s="75"/>
      <c r="CD527" s="75"/>
      <c r="CE527" s="75"/>
      <c r="CF527" s="75"/>
      <c r="CG527" s="75"/>
      <c r="CH527" s="75"/>
      <c r="CI527" s="75"/>
      <c r="CJ527" s="75"/>
      <c r="CK527" s="75"/>
      <c r="CL527" s="75"/>
      <c r="CM527" s="75"/>
      <c r="CN527" s="75"/>
      <c r="CO527" s="75"/>
      <c r="CP527" s="75"/>
      <c r="CQ527" s="75"/>
      <c r="CR527" s="75"/>
      <c r="CS527" s="75"/>
      <c r="CT527" s="75"/>
      <c r="CU527" s="75"/>
      <c r="CV527" s="75"/>
      <c r="CW527" s="75"/>
      <c r="CX527" s="75"/>
      <c r="CY527" s="75"/>
      <c r="CZ527" s="75"/>
      <c r="DA527" s="75"/>
      <c r="DB527" s="75"/>
      <c r="DC527" s="75"/>
      <c r="DD527" s="75"/>
      <c r="DE527" s="75"/>
      <c r="DF527" s="75"/>
      <c r="DG527" s="75"/>
      <c r="DH527" s="75"/>
      <c r="DI527" s="75"/>
      <c r="DJ527" s="75"/>
      <c r="DK527" s="75"/>
      <c r="DL527" s="75"/>
      <c r="DM527" s="75"/>
      <c r="DN527" s="75"/>
      <c r="DO527" s="75"/>
      <c r="DP527" s="75"/>
      <c r="DQ527" s="75"/>
      <c r="DR527" s="75"/>
      <c r="DS527" s="75"/>
      <c r="DT527" s="75"/>
      <c r="DU527" s="75"/>
      <c r="DV527" s="75"/>
      <c r="DW527" s="75"/>
      <c r="DX527" s="75"/>
      <c r="DY527" s="75"/>
      <c r="DZ527" s="75"/>
      <c r="EA527" s="75"/>
      <c r="EB527" s="75"/>
      <c r="EC527" s="75"/>
      <c r="ED527" s="75"/>
      <c r="EE527" s="75"/>
      <c r="EF527" s="75"/>
      <c r="EG527" s="75"/>
      <c r="EH527" s="75"/>
      <c r="EI527" s="75"/>
      <c r="EJ527" s="75"/>
      <c r="EK527" s="75"/>
      <c r="EL527" s="75"/>
      <c r="EM527" s="75"/>
      <c r="EN527" s="75"/>
      <c r="EO527" s="75"/>
      <c r="EP527" s="75"/>
      <c r="EQ527" s="75"/>
      <c r="ER527" s="75"/>
      <c r="ES527" s="75"/>
      <c r="ET527" s="75"/>
      <c r="EU527" s="75"/>
      <c r="EV527" s="75"/>
      <c r="EW527" s="75"/>
      <c r="EX527" s="75"/>
      <c r="EY527" s="75"/>
      <c r="EZ527" s="75"/>
      <c r="FA527" s="75"/>
      <c r="FB527" s="75"/>
      <c r="FC527" s="75"/>
      <c r="FD527" s="75"/>
      <c r="FE527" s="75"/>
      <c r="FF527" s="75"/>
      <c r="FG527" s="75"/>
      <c r="FH527" s="75"/>
      <c r="FI527" s="75"/>
      <c r="FJ527" s="75"/>
      <c r="FK527" s="75"/>
      <c r="FL527" s="75"/>
      <c r="FM527" s="75"/>
      <c r="FN527" s="75"/>
      <c r="FO527" s="75"/>
      <c r="FP527" s="75"/>
      <c r="FQ527" s="75"/>
      <c r="FR527" s="75"/>
      <c r="FS527" s="75"/>
      <c r="FT527" s="75"/>
      <c r="FU527" s="75"/>
      <c r="FV527" s="75"/>
      <c r="FW527" s="75"/>
      <c r="FX527" s="75"/>
      <c r="FY527" s="75"/>
      <c r="FZ527" s="75"/>
      <c r="GA527" s="75"/>
      <c r="GB527" s="75"/>
      <c r="GC527" s="75"/>
      <c r="GD527" s="75"/>
      <c r="GE527" s="75"/>
      <c r="GF527" s="75"/>
      <c r="GG527" s="75"/>
      <c r="GH527" s="75"/>
      <c r="GI527" s="75"/>
      <c r="GJ527" s="75"/>
      <c r="GK527" s="75"/>
      <c r="GL527" s="75"/>
      <c r="GM527" s="75"/>
      <c r="GN527" s="75"/>
      <c r="GO527" s="75"/>
      <c r="GP527" s="75"/>
      <c r="GQ527" s="75"/>
      <c r="GR527" s="75"/>
      <c r="GS527" s="75"/>
      <c r="GT527" s="75"/>
      <c r="GU527" s="75"/>
      <c r="GV527" s="75"/>
      <c r="GW527" s="75"/>
      <c r="GX527" s="75"/>
      <c r="GY527" s="75"/>
      <c r="GZ527" s="75"/>
      <c r="HA527" s="75"/>
      <c r="HB527" s="75"/>
      <c r="HC527" s="75"/>
      <c r="HD527" s="75"/>
      <c r="HE527" s="75"/>
      <c r="HF527" s="75"/>
      <c r="HG527" s="75"/>
      <c r="HH527" s="75"/>
      <c r="HI527" s="75"/>
      <c r="HJ527" s="75"/>
      <c r="HK527" s="75"/>
      <c r="HL527" s="75"/>
      <c r="HM527" s="75"/>
      <c r="HN527" s="75"/>
      <c r="HO527" s="75"/>
      <c r="HP527" s="75"/>
      <c r="HQ527" s="75"/>
      <c r="HR527" s="75"/>
      <c r="HS527" s="75"/>
      <c r="HT527" s="75"/>
      <c r="HU527" s="75"/>
      <c r="HV527" s="75"/>
      <c r="HW527" s="75"/>
      <c r="HX527" s="75"/>
    </row>
    <row r="528" spans="3:232" s="76" customFormat="1" ht="12.75">
      <c r="C528" s="92"/>
      <c r="D528" s="11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  <c r="AO528" s="75"/>
      <c r="AP528" s="75"/>
      <c r="AQ528" s="75"/>
      <c r="AR528" s="75"/>
      <c r="AS528" s="75"/>
      <c r="AT528" s="75"/>
      <c r="AU528" s="75"/>
      <c r="AV528" s="75"/>
      <c r="AW528" s="75"/>
      <c r="AX528" s="75"/>
      <c r="AY528" s="75"/>
      <c r="AZ528" s="75"/>
      <c r="BA528" s="75"/>
      <c r="BB528" s="75"/>
      <c r="BC528" s="75"/>
      <c r="BD528" s="75"/>
      <c r="BE528" s="75"/>
      <c r="BF528" s="75"/>
      <c r="BG528" s="75"/>
      <c r="BH528" s="75"/>
      <c r="BI528" s="75"/>
      <c r="BJ528" s="75"/>
      <c r="BK528" s="75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  <c r="BV528" s="75"/>
      <c r="BW528" s="75"/>
      <c r="BX528" s="75"/>
      <c r="BY528" s="75"/>
      <c r="BZ528" s="75"/>
      <c r="CA528" s="75"/>
      <c r="CB528" s="75"/>
      <c r="CC528" s="75"/>
      <c r="CD528" s="75"/>
      <c r="CE528" s="75"/>
      <c r="CF528" s="75"/>
      <c r="CG528" s="75"/>
      <c r="CH528" s="75"/>
      <c r="CI528" s="75"/>
      <c r="CJ528" s="75"/>
      <c r="CK528" s="75"/>
      <c r="CL528" s="75"/>
      <c r="CM528" s="75"/>
      <c r="CN528" s="75"/>
      <c r="CO528" s="75"/>
      <c r="CP528" s="75"/>
      <c r="CQ528" s="75"/>
      <c r="CR528" s="75"/>
      <c r="CS528" s="75"/>
      <c r="CT528" s="75"/>
      <c r="CU528" s="75"/>
      <c r="CV528" s="75"/>
      <c r="CW528" s="75"/>
      <c r="CX528" s="75"/>
      <c r="CY528" s="75"/>
      <c r="CZ528" s="75"/>
      <c r="DA528" s="75"/>
      <c r="DB528" s="75"/>
      <c r="DC528" s="75"/>
      <c r="DD528" s="75"/>
      <c r="DE528" s="75"/>
      <c r="DF528" s="75"/>
      <c r="DG528" s="75"/>
      <c r="DH528" s="75"/>
      <c r="DI528" s="75"/>
      <c r="DJ528" s="75"/>
      <c r="DK528" s="75"/>
      <c r="DL528" s="75"/>
      <c r="DM528" s="75"/>
      <c r="DN528" s="75"/>
      <c r="DO528" s="75"/>
      <c r="DP528" s="75"/>
      <c r="DQ528" s="75"/>
      <c r="DR528" s="75"/>
      <c r="DS528" s="75"/>
      <c r="DT528" s="75"/>
      <c r="DU528" s="75"/>
      <c r="DV528" s="75"/>
      <c r="DW528" s="75"/>
      <c r="DX528" s="75"/>
      <c r="DY528" s="75"/>
      <c r="DZ528" s="75"/>
      <c r="EA528" s="75"/>
      <c r="EB528" s="75"/>
      <c r="EC528" s="75"/>
      <c r="ED528" s="75"/>
      <c r="EE528" s="75"/>
      <c r="EF528" s="75"/>
      <c r="EG528" s="75"/>
      <c r="EH528" s="75"/>
      <c r="EI528" s="75"/>
      <c r="EJ528" s="75"/>
      <c r="EK528" s="75"/>
      <c r="EL528" s="75"/>
      <c r="EM528" s="75"/>
      <c r="EN528" s="75"/>
      <c r="EO528" s="75"/>
      <c r="EP528" s="75"/>
      <c r="EQ528" s="75"/>
      <c r="ER528" s="75"/>
      <c r="ES528" s="75"/>
      <c r="ET528" s="75"/>
      <c r="EU528" s="75"/>
      <c r="EV528" s="75"/>
      <c r="EW528" s="75"/>
      <c r="EX528" s="75"/>
      <c r="EY528" s="75"/>
      <c r="EZ528" s="75"/>
      <c r="FA528" s="75"/>
      <c r="FB528" s="75"/>
      <c r="FC528" s="75"/>
      <c r="FD528" s="75"/>
      <c r="FE528" s="75"/>
      <c r="FF528" s="75"/>
      <c r="FG528" s="75"/>
      <c r="FH528" s="75"/>
      <c r="FI528" s="75"/>
      <c r="FJ528" s="75"/>
      <c r="FK528" s="75"/>
      <c r="FL528" s="75"/>
      <c r="FM528" s="75"/>
      <c r="FN528" s="75"/>
      <c r="FO528" s="75"/>
      <c r="FP528" s="75"/>
      <c r="FQ528" s="75"/>
      <c r="FR528" s="75"/>
      <c r="FS528" s="75"/>
      <c r="FT528" s="75"/>
      <c r="FU528" s="75"/>
      <c r="FV528" s="75"/>
      <c r="FW528" s="75"/>
      <c r="FX528" s="75"/>
      <c r="FY528" s="75"/>
      <c r="FZ528" s="75"/>
      <c r="GA528" s="75"/>
      <c r="GB528" s="75"/>
      <c r="GC528" s="75"/>
      <c r="GD528" s="75"/>
      <c r="GE528" s="75"/>
      <c r="GF528" s="75"/>
      <c r="GG528" s="75"/>
      <c r="GH528" s="75"/>
      <c r="GI528" s="75"/>
      <c r="GJ528" s="75"/>
      <c r="GK528" s="75"/>
      <c r="GL528" s="75"/>
      <c r="GM528" s="75"/>
      <c r="GN528" s="75"/>
      <c r="GO528" s="75"/>
      <c r="GP528" s="75"/>
      <c r="GQ528" s="75"/>
      <c r="GR528" s="75"/>
      <c r="GS528" s="75"/>
      <c r="GT528" s="75"/>
      <c r="GU528" s="75"/>
      <c r="GV528" s="75"/>
      <c r="GW528" s="75"/>
      <c r="GX528" s="75"/>
      <c r="GY528" s="75"/>
      <c r="GZ528" s="75"/>
      <c r="HA528" s="75"/>
      <c r="HB528" s="75"/>
      <c r="HC528" s="75"/>
      <c r="HD528" s="75"/>
      <c r="HE528" s="75"/>
      <c r="HF528" s="75"/>
      <c r="HG528" s="75"/>
      <c r="HH528" s="75"/>
      <c r="HI528" s="75"/>
      <c r="HJ528" s="75"/>
      <c r="HK528" s="75"/>
      <c r="HL528" s="75"/>
      <c r="HM528" s="75"/>
      <c r="HN528" s="75"/>
      <c r="HO528" s="75"/>
      <c r="HP528" s="75"/>
      <c r="HQ528" s="75"/>
      <c r="HR528" s="75"/>
      <c r="HS528" s="75"/>
      <c r="HT528" s="75"/>
      <c r="HU528" s="75"/>
      <c r="HV528" s="75"/>
      <c r="HW528" s="75"/>
      <c r="HX528" s="75"/>
    </row>
    <row r="529" spans="3:232" s="76" customFormat="1" ht="12.75">
      <c r="C529" s="92"/>
      <c r="D529" s="11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  <c r="AO529" s="75"/>
      <c r="AP529" s="75"/>
      <c r="AQ529" s="75"/>
      <c r="AR529" s="75"/>
      <c r="AS529" s="75"/>
      <c r="AT529" s="75"/>
      <c r="AU529" s="75"/>
      <c r="AV529" s="75"/>
      <c r="AW529" s="75"/>
      <c r="AX529" s="75"/>
      <c r="AY529" s="75"/>
      <c r="AZ529" s="75"/>
      <c r="BA529" s="75"/>
      <c r="BB529" s="75"/>
      <c r="BC529" s="75"/>
      <c r="BD529" s="75"/>
      <c r="BE529" s="75"/>
      <c r="BF529" s="75"/>
      <c r="BG529" s="75"/>
      <c r="BH529" s="75"/>
      <c r="BI529" s="75"/>
      <c r="BJ529" s="75"/>
      <c r="BK529" s="75"/>
      <c r="BL529" s="75"/>
      <c r="BM529" s="75"/>
      <c r="BN529" s="75"/>
      <c r="BO529" s="75"/>
      <c r="BP529" s="75"/>
      <c r="BQ529" s="75"/>
      <c r="BR529" s="75"/>
      <c r="BS529" s="75"/>
      <c r="BT529" s="75"/>
      <c r="BU529" s="75"/>
      <c r="BV529" s="75"/>
      <c r="BW529" s="75"/>
      <c r="BX529" s="75"/>
      <c r="BY529" s="75"/>
      <c r="BZ529" s="75"/>
      <c r="CA529" s="75"/>
      <c r="CB529" s="75"/>
      <c r="CC529" s="75"/>
      <c r="CD529" s="75"/>
      <c r="CE529" s="75"/>
      <c r="CF529" s="75"/>
      <c r="CG529" s="75"/>
      <c r="CH529" s="75"/>
      <c r="CI529" s="75"/>
      <c r="CJ529" s="75"/>
      <c r="CK529" s="75"/>
      <c r="CL529" s="75"/>
      <c r="CM529" s="75"/>
      <c r="CN529" s="75"/>
      <c r="CO529" s="75"/>
      <c r="CP529" s="75"/>
      <c r="CQ529" s="75"/>
      <c r="CR529" s="75"/>
      <c r="CS529" s="75"/>
      <c r="CT529" s="75"/>
      <c r="CU529" s="75"/>
      <c r="CV529" s="75"/>
      <c r="CW529" s="75"/>
      <c r="CX529" s="75"/>
      <c r="CY529" s="75"/>
      <c r="CZ529" s="75"/>
      <c r="DA529" s="75"/>
      <c r="DB529" s="75"/>
      <c r="DC529" s="75"/>
      <c r="DD529" s="75"/>
      <c r="DE529" s="75"/>
      <c r="DF529" s="75"/>
      <c r="DG529" s="75"/>
      <c r="DH529" s="75"/>
      <c r="DI529" s="75"/>
      <c r="DJ529" s="75"/>
      <c r="DK529" s="75"/>
      <c r="DL529" s="75"/>
      <c r="DM529" s="75"/>
      <c r="DN529" s="75"/>
      <c r="DO529" s="75"/>
      <c r="DP529" s="75"/>
      <c r="DQ529" s="75"/>
      <c r="DR529" s="75"/>
      <c r="DS529" s="75"/>
      <c r="DT529" s="75"/>
      <c r="DU529" s="75"/>
      <c r="DV529" s="75"/>
      <c r="DW529" s="75"/>
      <c r="DX529" s="75"/>
      <c r="DY529" s="75"/>
      <c r="DZ529" s="75"/>
      <c r="EA529" s="75"/>
      <c r="EB529" s="75"/>
      <c r="EC529" s="75"/>
      <c r="ED529" s="75"/>
      <c r="EE529" s="75"/>
      <c r="EF529" s="75"/>
      <c r="EG529" s="75"/>
      <c r="EH529" s="75"/>
      <c r="EI529" s="75"/>
      <c r="EJ529" s="75"/>
      <c r="EK529" s="75"/>
      <c r="EL529" s="75"/>
      <c r="EM529" s="75"/>
      <c r="EN529" s="75"/>
      <c r="EO529" s="75"/>
      <c r="EP529" s="75"/>
      <c r="EQ529" s="75"/>
      <c r="ER529" s="75"/>
      <c r="ES529" s="75"/>
      <c r="ET529" s="75"/>
      <c r="EU529" s="75"/>
      <c r="EV529" s="75"/>
      <c r="EW529" s="75"/>
      <c r="EX529" s="75"/>
      <c r="EY529" s="75"/>
      <c r="EZ529" s="75"/>
      <c r="FA529" s="75"/>
      <c r="FB529" s="75"/>
      <c r="FC529" s="75"/>
      <c r="FD529" s="75"/>
      <c r="FE529" s="75"/>
      <c r="FF529" s="75"/>
      <c r="FG529" s="75"/>
      <c r="FH529" s="75"/>
      <c r="FI529" s="75"/>
      <c r="FJ529" s="75"/>
      <c r="FK529" s="75"/>
      <c r="FL529" s="75"/>
      <c r="FM529" s="75"/>
      <c r="FN529" s="75"/>
      <c r="FO529" s="75"/>
      <c r="FP529" s="75"/>
      <c r="FQ529" s="75"/>
      <c r="FR529" s="75"/>
      <c r="FS529" s="75"/>
      <c r="FT529" s="75"/>
      <c r="FU529" s="75"/>
      <c r="FV529" s="75"/>
      <c r="FW529" s="75"/>
      <c r="FX529" s="75"/>
      <c r="FY529" s="75"/>
      <c r="FZ529" s="75"/>
      <c r="GA529" s="75"/>
      <c r="GB529" s="75"/>
      <c r="GC529" s="75"/>
      <c r="GD529" s="75"/>
      <c r="GE529" s="75"/>
      <c r="GF529" s="75"/>
      <c r="GG529" s="75"/>
      <c r="GH529" s="75"/>
      <c r="GI529" s="75"/>
      <c r="GJ529" s="75"/>
      <c r="GK529" s="75"/>
      <c r="GL529" s="75"/>
      <c r="GM529" s="75"/>
      <c r="GN529" s="75"/>
      <c r="GO529" s="75"/>
      <c r="GP529" s="75"/>
      <c r="GQ529" s="75"/>
      <c r="GR529" s="75"/>
      <c r="GS529" s="75"/>
      <c r="GT529" s="75"/>
      <c r="GU529" s="75"/>
      <c r="GV529" s="75"/>
      <c r="GW529" s="75"/>
      <c r="GX529" s="75"/>
      <c r="GY529" s="75"/>
      <c r="GZ529" s="75"/>
      <c r="HA529" s="75"/>
      <c r="HB529" s="75"/>
      <c r="HC529" s="75"/>
      <c r="HD529" s="75"/>
      <c r="HE529" s="75"/>
      <c r="HF529" s="75"/>
      <c r="HG529" s="75"/>
      <c r="HH529" s="75"/>
      <c r="HI529" s="75"/>
      <c r="HJ529" s="75"/>
      <c r="HK529" s="75"/>
      <c r="HL529" s="75"/>
      <c r="HM529" s="75"/>
      <c r="HN529" s="75"/>
      <c r="HO529" s="75"/>
      <c r="HP529" s="75"/>
      <c r="HQ529" s="75"/>
      <c r="HR529" s="75"/>
      <c r="HS529" s="75"/>
      <c r="HT529" s="75"/>
      <c r="HU529" s="75"/>
      <c r="HV529" s="75"/>
      <c r="HW529" s="75"/>
      <c r="HX529" s="75"/>
    </row>
    <row r="530" spans="3:232" s="76" customFormat="1" ht="12.75">
      <c r="C530" s="92"/>
      <c r="D530" s="11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  <c r="AR530" s="75"/>
      <c r="AS530" s="75"/>
      <c r="AT530" s="75"/>
      <c r="AU530" s="75"/>
      <c r="AV530" s="75"/>
      <c r="AW530" s="75"/>
      <c r="AX530" s="75"/>
      <c r="AY530" s="75"/>
      <c r="AZ530" s="75"/>
      <c r="BA530" s="75"/>
      <c r="BB530" s="75"/>
      <c r="BC530" s="75"/>
      <c r="BD530" s="75"/>
      <c r="BE530" s="75"/>
      <c r="BF530" s="75"/>
      <c r="BG530" s="75"/>
      <c r="BH530" s="75"/>
      <c r="BI530" s="75"/>
      <c r="BJ530" s="75"/>
      <c r="BK530" s="75"/>
      <c r="BL530" s="75"/>
      <c r="BM530" s="75"/>
      <c r="BN530" s="75"/>
      <c r="BO530" s="75"/>
      <c r="BP530" s="75"/>
      <c r="BQ530" s="75"/>
      <c r="BR530" s="75"/>
      <c r="BS530" s="75"/>
      <c r="BT530" s="75"/>
      <c r="BU530" s="75"/>
      <c r="BV530" s="75"/>
      <c r="BW530" s="75"/>
      <c r="BX530" s="75"/>
      <c r="BY530" s="75"/>
      <c r="BZ530" s="75"/>
      <c r="CA530" s="75"/>
      <c r="CB530" s="75"/>
      <c r="CC530" s="75"/>
      <c r="CD530" s="75"/>
      <c r="CE530" s="75"/>
      <c r="CF530" s="75"/>
      <c r="CG530" s="75"/>
      <c r="CH530" s="75"/>
      <c r="CI530" s="75"/>
      <c r="CJ530" s="75"/>
      <c r="CK530" s="75"/>
      <c r="CL530" s="75"/>
      <c r="CM530" s="75"/>
      <c r="CN530" s="75"/>
      <c r="CO530" s="75"/>
      <c r="CP530" s="75"/>
      <c r="CQ530" s="75"/>
      <c r="CR530" s="75"/>
      <c r="CS530" s="75"/>
      <c r="CT530" s="75"/>
      <c r="CU530" s="75"/>
      <c r="CV530" s="75"/>
      <c r="CW530" s="75"/>
      <c r="CX530" s="75"/>
      <c r="CY530" s="75"/>
      <c r="CZ530" s="75"/>
      <c r="DA530" s="75"/>
      <c r="DB530" s="75"/>
      <c r="DC530" s="75"/>
      <c r="DD530" s="75"/>
      <c r="DE530" s="75"/>
      <c r="DF530" s="75"/>
      <c r="DG530" s="75"/>
      <c r="DH530" s="75"/>
      <c r="DI530" s="75"/>
      <c r="DJ530" s="75"/>
      <c r="DK530" s="75"/>
      <c r="DL530" s="75"/>
      <c r="DM530" s="75"/>
      <c r="DN530" s="75"/>
      <c r="DO530" s="75"/>
      <c r="DP530" s="75"/>
      <c r="DQ530" s="75"/>
      <c r="DR530" s="75"/>
      <c r="DS530" s="75"/>
      <c r="DT530" s="75"/>
      <c r="DU530" s="75"/>
      <c r="DV530" s="75"/>
      <c r="DW530" s="75"/>
      <c r="DX530" s="75"/>
      <c r="DY530" s="75"/>
      <c r="DZ530" s="75"/>
      <c r="EA530" s="75"/>
      <c r="EB530" s="75"/>
      <c r="EC530" s="75"/>
      <c r="ED530" s="75"/>
      <c r="EE530" s="75"/>
      <c r="EF530" s="75"/>
      <c r="EG530" s="75"/>
      <c r="EH530" s="75"/>
      <c r="EI530" s="75"/>
      <c r="EJ530" s="75"/>
      <c r="EK530" s="75"/>
      <c r="EL530" s="75"/>
      <c r="EM530" s="75"/>
      <c r="EN530" s="75"/>
      <c r="EO530" s="75"/>
      <c r="EP530" s="75"/>
      <c r="EQ530" s="75"/>
      <c r="ER530" s="75"/>
      <c r="ES530" s="75"/>
      <c r="ET530" s="75"/>
      <c r="EU530" s="75"/>
      <c r="EV530" s="75"/>
      <c r="EW530" s="75"/>
      <c r="EX530" s="75"/>
      <c r="EY530" s="75"/>
      <c r="EZ530" s="75"/>
      <c r="FA530" s="75"/>
      <c r="FB530" s="75"/>
      <c r="FC530" s="75"/>
      <c r="FD530" s="75"/>
      <c r="FE530" s="75"/>
      <c r="FF530" s="75"/>
      <c r="FG530" s="75"/>
      <c r="FH530" s="75"/>
      <c r="FI530" s="75"/>
      <c r="FJ530" s="75"/>
      <c r="FK530" s="75"/>
      <c r="FL530" s="75"/>
      <c r="FM530" s="75"/>
      <c r="FN530" s="75"/>
      <c r="FO530" s="75"/>
      <c r="FP530" s="75"/>
      <c r="FQ530" s="75"/>
      <c r="FR530" s="75"/>
      <c r="FS530" s="75"/>
      <c r="FT530" s="75"/>
      <c r="FU530" s="75"/>
      <c r="FV530" s="75"/>
      <c r="FW530" s="75"/>
      <c r="FX530" s="75"/>
      <c r="FY530" s="75"/>
      <c r="FZ530" s="75"/>
      <c r="GA530" s="75"/>
      <c r="GB530" s="75"/>
      <c r="GC530" s="75"/>
      <c r="GD530" s="75"/>
      <c r="GE530" s="75"/>
      <c r="GF530" s="75"/>
      <c r="GG530" s="75"/>
      <c r="GH530" s="75"/>
      <c r="GI530" s="75"/>
      <c r="GJ530" s="75"/>
      <c r="GK530" s="75"/>
      <c r="GL530" s="75"/>
      <c r="GM530" s="75"/>
      <c r="GN530" s="75"/>
      <c r="GO530" s="75"/>
      <c r="GP530" s="75"/>
      <c r="GQ530" s="75"/>
      <c r="GR530" s="75"/>
      <c r="GS530" s="75"/>
      <c r="GT530" s="75"/>
      <c r="GU530" s="75"/>
      <c r="GV530" s="75"/>
      <c r="GW530" s="75"/>
      <c r="GX530" s="75"/>
      <c r="GY530" s="75"/>
      <c r="GZ530" s="75"/>
      <c r="HA530" s="75"/>
      <c r="HB530" s="75"/>
      <c r="HC530" s="75"/>
      <c r="HD530" s="75"/>
      <c r="HE530" s="75"/>
      <c r="HF530" s="75"/>
      <c r="HG530" s="75"/>
      <c r="HH530" s="75"/>
      <c r="HI530" s="75"/>
      <c r="HJ530" s="75"/>
      <c r="HK530" s="75"/>
      <c r="HL530" s="75"/>
      <c r="HM530" s="75"/>
      <c r="HN530" s="75"/>
      <c r="HO530" s="75"/>
      <c r="HP530" s="75"/>
      <c r="HQ530" s="75"/>
      <c r="HR530" s="75"/>
      <c r="HS530" s="75"/>
      <c r="HT530" s="75"/>
      <c r="HU530" s="75"/>
      <c r="HV530" s="75"/>
      <c r="HW530" s="75"/>
      <c r="HX530" s="75"/>
    </row>
    <row r="531" spans="3:232" s="76" customFormat="1" ht="12.75">
      <c r="C531" s="92"/>
      <c r="D531" s="11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  <c r="AU531" s="75"/>
      <c r="AV531" s="75"/>
      <c r="AW531" s="75"/>
      <c r="AX531" s="75"/>
      <c r="AY531" s="75"/>
      <c r="AZ531" s="75"/>
      <c r="BA531" s="75"/>
      <c r="BB531" s="75"/>
      <c r="BC531" s="75"/>
      <c r="BD531" s="75"/>
      <c r="BE531" s="75"/>
      <c r="BF531" s="75"/>
      <c r="BG531" s="75"/>
      <c r="BH531" s="75"/>
      <c r="BI531" s="75"/>
      <c r="BJ531" s="75"/>
      <c r="BK531" s="75"/>
      <c r="BL531" s="75"/>
      <c r="BM531" s="75"/>
      <c r="BN531" s="75"/>
      <c r="BO531" s="75"/>
      <c r="BP531" s="75"/>
      <c r="BQ531" s="75"/>
      <c r="BR531" s="75"/>
      <c r="BS531" s="75"/>
      <c r="BT531" s="75"/>
      <c r="BU531" s="75"/>
      <c r="BV531" s="75"/>
      <c r="BW531" s="75"/>
      <c r="BX531" s="75"/>
      <c r="BY531" s="75"/>
      <c r="BZ531" s="75"/>
      <c r="CA531" s="75"/>
      <c r="CB531" s="75"/>
      <c r="CC531" s="75"/>
      <c r="CD531" s="75"/>
      <c r="CE531" s="75"/>
      <c r="CF531" s="75"/>
      <c r="CG531" s="75"/>
      <c r="CH531" s="75"/>
      <c r="CI531" s="75"/>
      <c r="CJ531" s="75"/>
      <c r="CK531" s="75"/>
      <c r="CL531" s="75"/>
      <c r="CM531" s="75"/>
      <c r="CN531" s="75"/>
      <c r="CO531" s="75"/>
      <c r="CP531" s="75"/>
      <c r="CQ531" s="75"/>
      <c r="CR531" s="75"/>
      <c r="CS531" s="75"/>
      <c r="CT531" s="75"/>
      <c r="CU531" s="75"/>
      <c r="CV531" s="75"/>
      <c r="CW531" s="75"/>
      <c r="CX531" s="75"/>
      <c r="CY531" s="75"/>
      <c r="CZ531" s="75"/>
      <c r="DA531" s="75"/>
      <c r="DB531" s="75"/>
      <c r="DC531" s="75"/>
      <c r="DD531" s="75"/>
      <c r="DE531" s="75"/>
      <c r="DF531" s="75"/>
      <c r="DG531" s="75"/>
      <c r="DH531" s="75"/>
      <c r="DI531" s="75"/>
      <c r="DJ531" s="75"/>
      <c r="DK531" s="75"/>
      <c r="DL531" s="75"/>
      <c r="DM531" s="75"/>
      <c r="DN531" s="75"/>
      <c r="DO531" s="75"/>
      <c r="DP531" s="75"/>
      <c r="DQ531" s="75"/>
      <c r="DR531" s="75"/>
      <c r="DS531" s="75"/>
      <c r="DT531" s="75"/>
      <c r="DU531" s="75"/>
      <c r="DV531" s="75"/>
      <c r="DW531" s="75"/>
      <c r="DX531" s="75"/>
      <c r="DY531" s="75"/>
      <c r="DZ531" s="75"/>
      <c r="EA531" s="75"/>
      <c r="EB531" s="75"/>
      <c r="EC531" s="75"/>
      <c r="ED531" s="75"/>
      <c r="EE531" s="75"/>
      <c r="EF531" s="75"/>
      <c r="EG531" s="75"/>
      <c r="EH531" s="75"/>
      <c r="EI531" s="75"/>
      <c r="EJ531" s="75"/>
      <c r="EK531" s="75"/>
      <c r="EL531" s="75"/>
      <c r="EM531" s="75"/>
      <c r="EN531" s="75"/>
      <c r="EO531" s="75"/>
      <c r="EP531" s="75"/>
      <c r="EQ531" s="75"/>
      <c r="ER531" s="75"/>
      <c r="ES531" s="75"/>
      <c r="ET531" s="75"/>
      <c r="EU531" s="75"/>
      <c r="EV531" s="75"/>
      <c r="EW531" s="75"/>
      <c r="EX531" s="75"/>
      <c r="EY531" s="75"/>
      <c r="EZ531" s="75"/>
      <c r="FA531" s="75"/>
      <c r="FB531" s="75"/>
      <c r="FC531" s="75"/>
      <c r="FD531" s="75"/>
      <c r="FE531" s="75"/>
      <c r="FF531" s="75"/>
      <c r="FG531" s="75"/>
      <c r="FH531" s="75"/>
      <c r="FI531" s="75"/>
      <c r="FJ531" s="75"/>
      <c r="FK531" s="75"/>
      <c r="FL531" s="75"/>
      <c r="FM531" s="75"/>
      <c r="FN531" s="75"/>
      <c r="FO531" s="75"/>
      <c r="FP531" s="75"/>
      <c r="FQ531" s="75"/>
      <c r="FR531" s="75"/>
      <c r="FS531" s="75"/>
      <c r="FT531" s="75"/>
      <c r="FU531" s="75"/>
      <c r="FV531" s="75"/>
      <c r="FW531" s="75"/>
      <c r="FX531" s="75"/>
      <c r="FY531" s="75"/>
      <c r="FZ531" s="75"/>
      <c r="GA531" s="75"/>
      <c r="GB531" s="75"/>
      <c r="GC531" s="75"/>
      <c r="GD531" s="75"/>
      <c r="GE531" s="75"/>
      <c r="GF531" s="75"/>
      <c r="GG531" s="75"/>
      <c r="GH531" s="75"/>
      <c r="GI531" s="75"/>
      <c r="GJ531" s="75"/>
      <c r="GK531" s="75"/>
      <c r="GL531" s="75"/>
      <c r="GM531" s="75"/>
      <c r="GN531" s="75"/>
      <c r="GO531" s="75"/>
      <c r="GP531" s="75"/>
      <c r="GQ531" s="75"/>
      <c r="GR531" s="75"/>
      <c r="GS531" s="75"/>
      <c r="GT531" s="75"/>
      <c r="GU531" s="75"/>
      <c r="GV531" s="75"/>
      <c r="GW531" s="75"/>
      <c r="GX531" s="75"/>
      <c r="GY531" s="75"/>
      <c r="GZ531" s="75"/>
      <c r="HA531" s="75"/>
      <c r="HB531" s="75"/>
      <c r="HC531" s="75"/>
      <c r="HD531" s="75"/>
      <c r="HE531" s="75"/>
      <c r="HF531" s="75"/>
      <c r="HG531" s="75"/>
      <c r="HH531" s="75"/>
      <c r="HI531" s="75"/>
      <c r="HJ531" s="75"/>
      <c r="HK531" s="75"/>
      <c r="HL531" s="75"/>
      <c r="HM531" s="75"/>
      <c r="HN531" s="75"/>
      <c r="HO531" s="75"/>
      <c r="HP531" s="75"/>
      <c r="HQ531" s="75"/>
      <c r="HR531" s="75"/>
      <c r="HS531" s="75"/>
      <c r="HT531" s="75"/>
      <c r="HU531" s="75"/>
      <c r="HV531" s="75"/>
      <c r="HW531" s="75"/>
      <c r="HX531" s="75"/>
    </row>
    <row r="532" spans="3:232" s="76" customFormat="1" ht="12.75">
      <c r="C532" s="92"/>
      <c r="D532" s="11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  <c r="AR532" s="75"/>
      <c r="AS532" s="75"/>
      <c r="AT532" s="75"/>
      <c r="AU532" s="75"/>
      <c r="AV532" s="75"/>
      <c r="AW532" s="75"/>
      <c r="AX532" s="75"/>
      <c r="AY532" s="75"/>
      <c r="AZ532" s="75"/>
      <c r="BA532" s="75"/>
      <c r="BB532" s="75"/>
      <c r="BC532" s="75"/>
      <c r="BD532" s="75"/>
      <c r="BE532" s="75"/>
      <c r="BF532" s="75"/>
      <c r="BG532" s="75"/>
      <c r="BH532" s="75"/>
      <c r="BI532" s="75"/>
      <c r="BJ532" s="75"/>
      <c r="BK532" s="75"/>
      <c r="BL532" s="75"/>
      <c r="BM532" s="75"/>
      <c r="BN532" s="75"/>
      <c r="BO532" s="75"/>
      <c r="BP532" s="75"/>
      <c r="BQ532" s="75"/>
      <c r="BR532" s="75"/>
      <c r="BS532" s="75"/>
      <c r="BT532" s="75"/>
      <c r="BU532" s="75"/>
      <c r="BV532" s="75"/>
      <c r="BW532" s="75"/>
      <c r="BX532" s="75"/>
      <c r="BY532" s="75"/>
      <c r="BZ532" s="75"/>
      <c r="CA532" s="75"/>
      <c r="CB532" s="75"/>
      <c r="CC532" s="75"/>
      <c r="CD532" s="75"/>
      <c r="CE532" s="75"/>
      <c r="CF532" s="75"/>
      <c r="CG532" s="75"/>
      <c r="CH532" s="75"/>
      <c r="CI532" s="75"/>
      <c r="CJ532" s="75"/>
      <c r="CK532" s="75"/>
      <c r="CL532" s="75"/>
      <c r="CM532" s="75"/>
      <c r="CN532" s="75"/>
      <c r="CO532" s="75"/>
      <c r="CP532" s="75"/>
      <c r="CQ532" s="75"/>
      <c r="CR532" s="75"/>
      <c r="CS532" s="75"/>
      <c r="CT532" s="75"/>
      <c r="CU532" s="75"/>
      <c r="CV532" s="75"/>
      <c r="CW532" s="75"/>
      <c r="CX532" s="75"/>
      <c r="CY532" s="75"/>
      <c r="CZ532" s="75"/>
      <c r="DA532" s="75"/>
      <c r="DB532" s="75"/>
      <c r="DC532" s="75"/>
      <c r="DD532" s="75"/>
      <c r="DE532" s="75"/>
      <c r="DF532" s="75"/>
      <c r="DG532" s="75"/>
      <c r="DH532" s="75"/>
      <c r="DI532" s="75"/>
      <c r="DJ532" s="75"/>
      <c r="DK532" s="75"/>
      <c r="DL532" s="75"/>
      <c r="DM532" s="75"/>
      <c r="DN532" s="75"/>
      <c r="DO532" s="75"/>
      <c r="DP532" s="75"/>
      <c r="DQ532" s="75"/>
      <c r="DR532" s="75"/>
      <c r="DS532" s="75"/>
      <c r="DT532" s="75"/>
      <c r="DU532" s="75"/>
      <c r="DV532" s="75"/>
      <c r="DW532" s="75"/>
      <c r="DX532" s="75"/>
      <c r="DY532" s="75"/>
      <c r="DZ532" s="75"/>
      <c r="EA532" s="75"/>
      <c r="EB532" s="75"/>
      <c r="EC532" s="75"/>
      <c r="ED532" s="75"/>
      <c r="EE532" s="75"/>
      <c r="EF532" s="75"/>
      <c r="EG532" s="75"/>
      <c r="EH532" s="75"/>
      <c r="EI532" s="75"/>
      <c r="EJ532" s="75"/>
      <c r="EK532" s="75"/>
      <c r="EL532" s="75"/>
      <c r="EM532" s="75"/>
      <c r="EN532" s="75"/>
      <c r="EO532" s="75"/>
      <c r="EP532" s="75"/>
      <c r="EQ532" s="75"/>
      <c r="ER532" s="75"/>
      <c r="ES532" s="75"/>
      <c r="ET532" s="75"/>
      <c r="EU532" s="75"/>
      <c r="EV532" s="75"/>
      <c r="EW532" s="75"/>
      <c r="EX532" s="75"/>
      <c r="EY532" s="75"/>
      <c r="EZ532" s="75"/>
      <c r="FA532" s="75"/>
      <c r="FB532" s="75"/>
      <c r="FC532" s="75"/>
      <c r="FD532" s="75"/>
      <c r="FE532" s="75"/>
      <c r="FF532" s="75"/>
      <c r="FG532" s="75"/>
      <c r="FH532" s="75"/>
      <c r="FI532" s="75"/>
      <c r="FJ532" s="75"/>
      <c r="FK532" s="75"/>
      <c r="FL532" s="75"/>
      <c r="FM532" s="75"/>
      <c r="FN532" s="75"/>
      <c r="FO532" s="75"/>
      <c r="FP532" s="75"/>
      <c r="FQ532" s="75"/>
      <c r="FR532" s="75"/>
      <c r="FS532" s="75"/>
      <c r="FT532" s="75"/>
      <c r="FU532" s="75"/>
      <c r="FV532" s="75"/>
      <c r="FW532" s="75"/>
      <c r="FX532" s="75"/>
      <c r="FY532" s="75"/>
      <c r="FZ532" s="75"/>
      <c r="GA532" s="75"/>
      <c r="GB532" s="75"/>
      <c r="GC532" s="75"/>
      <c r="GD532" s="75"/>
      <c r="GE532" s="75"/>
      <c r="GF532" s="75"/>
      <c r="GG532" s="75"/>
      <c r="GH532" s="75"/>
      <c r="GI532" s="75"/>
      <c r="GJ532" s="75"/>
      <c r="GK532" s="75"/>
      <c r="GL532" s="75"/>
      <c r="GM532" s="75"/>
      <c r="GN532" s="75"/>
      <c r="GO532" s="75"/>
      <c r="GP532" s="75"/>
      <c r="GQ532" s="75"/>
      <c r="GR532" s="75"/>
      <c r="GS532" s="75"/>
      <c r="GT532" s="75"/>
      <c r="GU532" s="75"/>
      <c r="GV532" s="75"/>
      <c r="GW532" s="75"/>
      <c r="GX532" s="75"/>
      <c r="GY532" s="75"/>
      <c r="GZ532" s="75"/>
      <c r="HA532" s="75"/>
      <c r="HB532" s="75"/>
      <c r="HC532" s="75"/>
      <c r="HD532" s="75"/>
      <c r="HE532" s="75"/>
      <c r="HF532" s="75"/>
      <c r="HG532" s="75"/>
      <c r="HH532" s="75"/>
      <c r="HI532" s="75"/>
      <c r="HJ532" s="75"/>
      <c r="HK532" s="75"/>
      <c r="HL532" s="75"/>
      <c r="HM532" s="75"/>
      <c r="HN532" s="75"/>
      <c r="HO532" s="75"/>
      <c r="HP532" s="75"/>
      <c r="HQ532" s="75"/>
      <c r="HR532" s="75"/>
      <c r="HS532" s="75"/>
      <c r="HT532" s="75"/>
      <c r="HU532" s="75"/>
      <c r="HV532" s="75"/>
      <c r="HW532" s="75"/>
      <c r="HX532" s="75"/>
    </row>
    <row r="533" spans="3:232" s="76" customFormat="1" ht="12.75">
      <c r="C533" s="92"/>
      <c r="D533" s="11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  <c r="AR533" s="75"/>
      <c r="AS533" s="75"/>
      <c r="AT533" s="75"/>
      <c r="AU533" s="75"/>
      <c r="AV533" s="75"/>
      <c r="AW533" s="75"/>
      <c r="AX533" s="75"/>
      <c r="AY533" s="75"/>
      <c r="AZ533" s="75"/>
      <c r="BA533" s="75"/>
      <c r="BB533" s="75"/>
      <c r="BC533" s="75"/>
      <c r="BD533" s="75"/>
      <c r="BE533" s="75"/>
      <c r="BF533" s="75"/>
      <c r="BG533" s="75"/>
      <c r="BH533" s="75"/>
      <c r="BI533" s="75"/>
      <c r="BJ533" s="75"/>
      <c r="BK533" s="75"/>
      <c r="BL533" s="75"/>
      <c r="BM533" s="75"/>
      <c r="BN533" s="75"/>
      <c r="BO533" s="75"/>
      <c r="BP533" s="75"/>
      <c r="BQ533" s="75"/>
      <c r="BR533" s="75"/>
      <c r="BS533" s="75"/>
      <c r="BT533" s="75"/>
      <c r="BU533" s="75"/>
      <c r="BV533" s="75"/>
      <c r="BW533" s="75"/>
      <c r="BX533" s="75"/>
      <c r="BY533" s="75"/>
      <c r="BZ533" s="75"/>
      <c r="CA533" s="75"/>
      <c r="CB533" s="75"/>
      <c r="CC533" s="75"/>
      <c r="CD533" s="75"/>
      <c r="CE533" s="75"/>
      <c r="CF533" s="75"/>
      <c r="CG533" s="75"/>
      <c r="CH533" s="75"/>
      <c r="CI533" s="75"/>
      <c r="CJ533" s="75"/>
      <c r="CK533" s="75"/>
      <c r="CL533" s="75"/>
      <c r="CM533" s="75"/>
      <c r="CN533" s="75"/>
      <c r="CO533" s="75"/>
      <c r="CP533" s="75"/>
      <c r="CQ533" s="75"/>
      <c r="CR533" s="75"/>
      <c r="CS533" s="75"/>
      <c r="CT533" s="75"/>
      <c r="CU533" s="75"/>
      <c r="CV533" s="75"/>
      <c r="CW533" s="75"/>
      <c r="CX533" s="75"/>
      <c r="CY533" s="75"/>
      <c r="CZ533" s="75"/>
      <c r="DA533" s="75"/>
      <c r="DB533" s="75"/>
      <c r="DC533" s="75"/>
      <c r="DD533" s="75"/>
      <c r="DE533" s="75"/>
      <c r="DF533" s="75"/>
      <c r="DG533" s="75"/>
      <c r="DH533" s="75"/>
      <c r="DI533" s="75"/>
      <c r="DJ533" s="75"/>
      <c r="DK533" s="75"/>
      <c r="DL533" s="75"/>
      <c r="DM533" s="75"/>
      <c r="DN533" s="75"/>
      <c r="DO533" s="75"/>
      <c r="DP533" s="75"/>
      <c r="DQ533" s="75"/>
      <c r="DR533" s="75"/>
      <c r="DS533" s="75"/>
      <c r="DT533" s="75"/>
      <c r="DU533" s="75"/>
      <c r="DV533" s="75"/>
      <c r="DW533" s="75"/>
      <c r="DX533" s="75"/>
      <c r="DY533" s="75"/>
      <c r="DZ533" s="75"/>
      <c r="EA533" s="75"/>
      <c r="EB533" s="75"/>
      <c r="EC533" s="75"/>
      <c r="ED533" s="75"/>
      <c r="EE533" s="75"/>
      <c r="EF533" s="75"/>
      <c r="EG533" s="75"/>
      <c r="EH533" s="75"/>
      <c r="EI533" s="75"/>
      <c r="EJ533" s="75"/>
      <c r="EK533" s="75"/>
      <c r="EL533" s="75"/>
      <c r="EM533" s="75"/>
      <c r="EN533" s="75"/>
      <c r="EO533" s="75"/>
      <c r="EP533" s="75"/>
      <c r="EQ533" s="75"/>
      <c r="ER533" s="75"/>
      <c r="ES533" s="75"/>
      <c r="ET533" s="75"/>
      <c r="EU533" s="75"/>
      <c r="EV533" s="75"/>
      <c r="EW533" s="75"/>
      <c r="EX533" s="75"/>
      <c r="EY533" s="75"/>
      <c r="EZ533" s="75"/>
      <c r="FA533" s="75"/>
      <c r="FB533" s="75"/>
      <c r="FC533" s="75"/>
      <c r="FD533" s="75"/>
      <c r="FE533" s="75"/>
      <c r="FF533" s="75"/>
      <c r="FG533" s="75"/>
      <c r="FH533" s="75"/>
      <c r="FI533" s="75"/>
      <c r="FJ533" s="75"/>
      <c r="FK533" s="75"/>
      <c r="FL533" s="75"/>
      <c r="FM533" s="75"/>
      <c r="FN533" s="75"/>
      <c r="FO533" s="75"/>
      <c r="FP533" s="75"/>
      <c r="FQ533" s="75"/>
      <c r="FR533" s="75"/>
      <c r="FS533" s="75"/>
      <c r="FT533" s="75"/>
      <c r="FU533" s="75"/>
      <c r="FV533" s="75"/>
      <c r="FW533" s="75"/>
      <c r="FX533" s="75"/>
      <c r="FY533" s="75"/>
      <c r="FZ533" s="75"/>
      <c r="GA533" s="75"/>
      <c r="GB533" s="75"/>
      <c r="GC533" s="75"/>
      <c r="GD533" s="75"/>
      <c r="GE533" s="75"/>
      <c r="GF533" s="75"/>
      <c r="GG533" s="75"/>
      <c r="GH533" s="75"/>
      <c r="GI533" s="75"/>
      <c r="GJ533" s="75"/>
      <c r="GK533" s="75"/>
      <c r="GL533" s="75"/>
      <c r="GM533" s="75"/>
      <c r="GN533" s="75"/>
      <c r="GO533" s="75"/>
      <c r="GP533" s="75"/>
      <c r="GQ533" s="75"/>
      <c r="GR533" s="75"/>
      <c r="GS533" s="75"/>
      <c r="GT533" s="75"/>
      <c r="GU533" s="75"/>
      <c r="GV533" s="75"/>
      <c r="GW533" s="75"/>
      <c r="GX533" s="75"/>
      <c r="GY533" s="75"/>
      <c r="GZ533" s="75"/>
      <c r="HA533" s="75"/>
      <c r="HB533" s="75"/>
      <c r="HC533" s="75"/>
      <c r="HD533" s="75"/>
      <c r="HE533" s="75"/>
      <c r="HF533" s="75"/>
      <c r="HG533" s="75"/>
      <c r="HH533" s="75"/>
      <c r="HI533" s="75"/>
      <c r="HJ533" s="75"/>
      <c r="HK533" s="75"/>
      <c r="HL533" s="75"/>
      <c r="HM533" s="75"/>
      <c r="HN533" s="75"/>
      <c r="HO533" s="75"/>
      <c r="HP533" s="75"/>
      <c r="HQ533" s="75"/>
      <c r="HR533" s="75"/>
      <c r="HS533" s="75"/>
      <c r="HT533" s="75"/>
      <c r="HU533" s="75"/>
      <c r="HV533" s="75"/>
      <c r="HW533" s="75"/>
      <c r="HX533" s="75"/>
    </row>
    <row r="534" spans="3:232" s="76" customFormat="1" ht="12.75">
      <c r="C534" s="92"/>
      <c r="D534" s="11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  <c r="AU534" s="75"/>
      <c r="AV534" s="75"/>
      <c r="AW534" s="75"/>
      <c r="AX534" s="75"/>
      <c r="AY534" s="75"/>
      <c r="AZ534" s="75"/>
      <c r="BA534" s="75"/>
      <c r="BB534" s="75"/>
      <c r="BC534" s="75"/>
      <c r="BD534" s="75"/>
      <c r="BE534" s="75"/>
      <c r="BF534" s="75"/>
      <c r="BG534" s="75"/>
      <c r="BH534" s="75"/>
      <c r="BI534" s="75"/>
      <c r="BJ534" s="75"/>
      <c r="BK534" s="75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  <c r="BV534" s="75"/>
      <c r="BW534" s="75"/>
      <c r="BX534" s="75"/>
      <c r="BY534" s="75"/>
      <c r="BZ534" s="75"/>
      <c r="CA534" s="75"/>
      <c r="CB534" s="75"/>
      <c r="CC534" s="75"/>
      <c r="CD534" s="75"/>
      <c r="CE534" s="75"/>
      <c r="CF534" s="75"/>
      <c r="CG534" s="75"/>
      <c r="CH534" s="75"/>
      <c r="CI534" s="75"/>
      <c r="CJ534" s="75"/>
      <c r="CK534" s="75"/>
      <c r="CL534" s="75"/>
      <c r="CM534" s="75"/>
      <c r="CN534" s="75"/>
      <c r="CO534" s="75"/>
      <c r="CP534" s="75"/>
      <c r="CQ534" s="75"/>
      <c r="CR534" s="75"/>
      <c r="CS534" s="75"/>
      <c r="CT534" s="75"/>
      <c r="CU534" s="75"/>
      <c r="CV534" s="75"/>
      <c r="CW534" s="75"/>
      <c r="CX534" s="75"/>
      <c r="CY534" s="75"/>
      <c r="CZ534" s="75"/>
      <c r="DA534" s="75"/>
      <c r="DB534" s="75"/>
      <c r="DC534" s="75"/>
      <c r="DD534" s="75"/>
      <c r="DE534" s="75"/>
      <c r="DF534" s="75"/>
      <c r="DG534" s="75"/>
      <c r="DH534" s="75"/>
      <c r="DI534" s="75"/>
      <c r="DJ534" s="75"/>
      <c r="DK534" s="75"/>
      <c r="DL534" s="75"/>
      <c r="DM534" s="75"/>
      <c r="DN534" s="75"/>
      <c r="DO534" s="75"/>
      <c r="DP534" s="75"/>
      <c r="DQ534" s="75"/>
      <c r="DR534" s="75"/>
      <c r="DS534" s="75"/>
      <c r="DT534" s="75"/>
      <c r="DU534" s="75"/>
      <c r="DV534" s="75"/>
      <c r="DW534" s="75"/>
      <c r="DX534" s="75"/>
      <c r="DY534" s="75"/>
      <c r="DZ534" s="75"/>
      <c r="EA534" s="75"/>
      <c r="EB534" s="75"/>
      <c r="EC534" s="75"/>
      <c r="ED534" s="75"/>
      <c r="EE534" s="75"/>
      <c r="EF534" s="75"/>
      <c r="EG534" s="75"/>
      <c r="EH534" s="75"/>
      <c r="EI534" s="75"/>
      <c r="EJ534" s="75"/>
      <c r="EK534" s="75"/>
      <c r="EL534" s="75"/>
      <c r="EM534" s="75"/>
      <c r="EN534" s="75"/>
      <c r="EO534" s="75"/>
      <c r="EP534" s="75"/>
      <c r="EQ534" s="75"/>
      <c r="ER534" s="75"/>
      <c r="ES534" s="75"/>
      <c r="ET534" s="75"/>
      <c r="EU534" s="75"/>
      <c r="EV534" s="75"/>
      <c r="EW534" s="75"/>
      <c r="EX534" s="75"/>
      <c r="EY534" s="75"/>
      <c r="EZ534" s="75"/>
      <c r="FA534" s="75"/>
      <c r="FB534" s="75"/>
      <c r="FC534" s="75"/>
      <c r="FD534" s="75"/>
      <c r="FE534" s="75"/>
      <c r="FF534" s="75"/>
      <c r="FG534" s="75"/>
      <c r="FH534" s="75"/>
      <c r="FI534" s="75"/>
      <c r="FJ534" s="75"/>
      <c r="FK534" s="75"/>
      <c r="FL534" s="75"/>
      <c r="FM534" s="75"/>
      <c r="FN534" s="75"/>
      <c r="FO534" s="75"/>
      <c r="FP534" s="75"/>
      <c r="FQ534" s="75"/>
      <c r="FR534" s="75"/>
      <c r="FS534" s="75"/>
      <c r="FT534" s="75"/>
      <c r="FU534" s="75"/>
      <c r="FV534" s="75"/>
      <c r="FW534" s="75"/>
      <c r="FX534" s="75"/>
      <c r="FY534" s="75"/>
      <c r="FZ534" s="75"/>
      <c r="GA534" s="75"/>
      <c r="GB534" s="75"/>
      <c r="GC534" s="75"/>
      <c r="GD534" s="75"/>
      <c r="GE534" s="75"/>
      <c r="GF534" s="75"/>
      <c r="GG534" s="75"/>
      <c r="GH534" s="75"/>
      <c r="GI534" s="75"/>
      <c r="GJ534" s="75"/>
      <c r="GK534" s="75"/>
      <c r="GL534" s="75"/>
      <c r="GM534" s="75"/>
      <c r="GN534" s="75"/>
      <c r="GO534" s="75"/>
      <c r="GP534" s="75"/>
      <c r="GQ534" s="75"/>
      <c r="GR534" s="75"/>
      <c r="GS534" s="75"/>
      <c r="GT534" s="75"/>
      <c r="GU534" s="75"/>
      <c r="GV534" s="75"/>
      <c r="GW534" s="75"/>
      <c r="GX534" s="75"/>
      <c r="GY534" s="75"/>
      <c r="GZ534" s="75"/>
      <c r="HA534" s="75"/>
      <c r="HB534" s="75"/>
      <c r="HC534" s="75"/>
      <c r="HD534" s="75"/>
      <c r="HE534" s="75"/>
      <c r="HF534" s="75"/>
      <c r="HG534" s="75"/>
      <c r="HH534" s="75"/>
      <c r="HI534" s="75"/>
      <c r="HJ534" s="75"/>
      <c r="HK534" s="75"/>
      <c r="HL534" s="75"/>
      <c r="HM534" s="75"/>
      <c r="HN534" s="75"/>
      <c r="HO534" s="75"/>
      <c r="HP534" s="75"/>
      <c r="HQ534" s="75"/>
      <c r="HR534" s="75"/>
      <c r="HS534" s="75"/>
      <c r="HT534" s="75"/>
      <c r="HU534" s="75"/>
      <c r="HV534" s="75"/>
      <c r="HW534" s="75"/>
      <c r="HX534" s="75"/>
    </row>
    <row r="535" spans="3:232" s="76" customFormat="1" ht="12.75">
      <c r="C535" s="92"/>
      <c r="D535" s="11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  <c r="AU535" s="75"/>
      <c r="AV535" s="75"/>
      <c r="AW535" s="75"/>
      <c r="AX535" s="75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  <c r="BV535" s="75"/>
      <c r="BW535" s="75"/>
      <c r="BX535" s="75"/>
      <c r="BY535" s="75"/>
      <c r="BZ535" s="75"/>
      <c r="CA535" s="75"/>
      <c r="CB535" s="75"/>
      <c r="CC535" s="75"/>
      <c r="CD535" s="75"/>
      <c r="CE535" s="75"/>
      <c r="CF535" s="75"/>
      <c r="CG535" s="75"/>
      <c r="CH535" s="75"/>
      <c r="CI535" s="75"/>
      <c r="CJ535" s="75"/>
      <c r="CK535" s="75"/>
      <c r="CL535" s="75"/>
      <c r="CM535" s="75"/>
      <c r="CN535" s="75"/>
      <c r="CO535" s="75"/>
      <c r="CP535" s="75"/>
      <c r="CQ535" s="75"/>
      <c r="CR535" s="75"/>
      <c r="CS535" s="75"/>
      <c r="CT535" s="75"/>
      <c r="CU535" s="75"/>
      <c r="CV535" s="75"/>
      <c r="CW535" s="75"/>
      <c r="CX535" s="75"/>
      <c r="CY535" s="75"/>
      <c r="CZ535" s="75"/>
      <c r="DA535" s="75"/>
      <c r="DB535" s="75"/>
      <c r="DC535" s="75"/>
      <c r="DD535" s="75"/>
      <c r="DE535" s="75"/>
      <c r="DF535" s="75"/>
      <c r="DG535" s="75"/>
      <c r="DH535" s="75"/>
      <c r="DI535" s="75"/>
      <c r="DJ535" s="75"/>
      <c r="DK535" s="75"/>
      <c r="DL535" s="75"/>
      <c r="DM535" s="75"/>
      <c r="DN535" s="75"/>
      <c r="DO535" s="75"/>
      <c r="DP535" s="75"/>
      <c r="DQ535" s="75"/>
      <c r="DR535" s="75"/>
      <c r="DS535" s="75"/>
      <c r="DT535" s="75"/>
      <c r="DU535" s="75"/>
      <c r="DV535" s="75"/>
      <c r="DW535" s="75"/>
      <c r="DX535" s="75"/>
      <c r="DY535" s="75"/>
      <c r="DZ535" s="75"/>
      <c r="EA535" s="75"/>
      <c r="EB535" s="75"/>
      <c r="EC535" s="75"/>
      <c r="ED535" s="75"/>
      <c r="EE535" s="75"/>
      <c r="EF535" s="75"/>
      <c r="EG535" s="75"/>
      <c r="EH535" s="75"/>
      <c r="EI535" s="75"/>
      <c r="EJ535" s="75"/>
      <c r="EK535" s="75"/>
      <c r="EL535" s="75"/>
      <c r="EM535" s="75"/>
      <c r="EN535" s="75"/>
      <c r="EO535" s="75"/>
      <c r="EP535" s="75"/>
      <c r="EQ535" s="75"/>
      <c r="ER535" s="75"/>
      <c r="ES535" s="75"/>
      <c r="ET535" s="75"/>
      <c r="EU535" s="75"/>
      <c r="EV535" s="75"/>
      <c r="EW535" s="75"/>
      <c r="EX535" s="75"/>
      <c r="EY535" s="75"/>
      <c r="EZ535" s="75"/>
      <c r="FA535" s="75"/>
      <c r="FB535" s="75"/>
      <c r="FC535" s="75"/>
      <c r="FD535" s="75"/>
      <c r="FE535" s="75"/>
      <c r="FF535" s="75"/>
      <c r="FG535" s="75"/>
      <c r="FH535" s="75"/>
      <c r="FI535" s="75"/>
      <c r="FJ535" s="75"/>
      <c r="FK535" s="75"/>
      <c r="FL535" s="75"/>
      <c r="FM535" s="75"/>
      <c r="FN535" s="75"/>
      <c r="FO535" s="75"/>
      <c r="FP535" s="75"/>
      <c r="FQ535" s="75"/>
      <c r="FR535" s="75"/>
      <c r="FS535" s="75"/>
      <c r="FT535" s="75"/>
      <c r="FU535" s="75"/>
      <c r="FV535" s="75"/>
      <c r="FW535" s="75"/>
      <c r="FX535" s="75"/>
      <c r="FY535" s="75"/>
      <c r="FZ535" s="75"/>
      <c r="GA535" s="75"/>
      <c r="GB535" s="75"/>
      <c r="GC535" s="75"/>
      <c r="GD535" s="75"/>
      <c r="GE535" s="75"/>
      <c r="GF535" s="75"/>
      <c r="GG535" s="75"/>
      <c r="GH535" s="75"/>
      <c r="GI535" s="75"/>
      <c r="GJ535" s="75"/>
      <c r="GK535" s="75"/>
      <c r="GL535" s="75"/>
      <c r="GM535" s="75"/>
      <c r="GN535" s="75"/>
      <c r="GO535" s="75"/>
      <c r="GP535" s="75"/>
      <c r="GQ535" s="75"/>
      <c r="GR535" s="75"/>
      <c r="GS535" s="75"/>
      <c r="GT535" s="75"/>
      <c r="GU535" s="75"/>
      <c r="GV535" s="75"/>
      <c r="GW535" s="75"/>
      <c r="GX535" s="75"/>
      <c r="GY535" s="75"/>
      <c r="GZ535" s="75"/>
      <c r="HA535" s="75"/>
      <c r="HB535" s="75"/>
      <c r="HC535" s="75"/>
      <c r="HD535" s="75"/>
      <c r="HE535" s="75"/>
      <c r="HF535" s="75"/>
      <c r="HG535" s="75"/>
      <c r="HH535" s="75"/>
      <c r="HI535" s="75"/>
      <c r="HJ535" s="75"/>
      <c r="HK535" s="75"/>
      <c r="HL535" s="75"/>
      <c r="HM535" s="75"/>
      <c r="HN535" s="75"/>
      <c r="HO535" s="75"/>
      <c r="HP535" s="75"/>
      <c r="HQ535" s="75"/>
      <c r="HR535" s="75"/>
      <c r="HS535" s="75"/>
      <c r="HT535" s="75"/>
      <c r="HU535" s="75"/>
      <c r="HV535" s="75"/>
      <c r="HW535" s="75"/>
      <c r="HX535" s="75"/>
    </row>
    <row r="536" spans="3:232" s="76" customFormat="1" ht="12.75">
      <c r="C536" s="92"/>
      <c r="D536" s="11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  <c r="AU536" s="75"/>
      <c r="AV536" s="75"/>
      <c r="AW536" s="75"/>
      <c r="AX536" s="75"/>
      <c r="AY536" s="75"/>
      <c r="AZ536" s="75"/>
      <c r="BA536" s="75"/>
      <c r="BB536" s="75"/>
      <c r="BC536" s="75"/>
      <c r="BD536" s="75"/>
      <c r="BE536" s="75"/>
      <c r="BF536" s="75"/>
      <c r="BG536" s="75"/>
      <c r="BH536" s="75"/>
      <c r="BI536" s="75"/>
      <c r="BJ536" s="75"/>
      <c r="BK536" s="75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  <c r="BV536" s="75"/>
      <c r="BW536" s="75"/>
      <c r="BX536" s="75"/>
      <c r="BY536" s="75"/>
      <c r="BZ536" s="75"/>
      <c r="CA536" s="75"/>
      <c r="CB536" s="75"/>
      <c r="CC536" s="75"/>
      <c r="CD536" s="75"/>
      <c r="CE536" s="75"/>
      <c r="CF536" s="75"/>
      <c r="CG536" s="75"/>
      <c r="CH536" s="75"/>
      <c r="CI536" s="75"/>
      <c r="CJ536" s="75"/>
      <c r="CK536" s="75"/>
      <c r="CL536" s="75"/>
      <c r="CM536" s="75"/>
      <c r="CN536" s="75"/>
      <c r="CO536" s="75"/>
      <c r="CP536" s="75"/>
      <c r="CQ536" s="75"/>
      <c r="CR536" s="75"/>
      <c r="CS536" s="75"/>
      <c r="CT536" s="75"/>
      <c r="CU536" s="75"/>
      <c r="CV536" s="75"/>
      <c r="CW536" s="75"/>
      <c r="CX536" s="75"/>
      <c r="CY536" s="75"/>
      <c r="CZ536" s="75"/>
      <c r="DA536" s="75"/>
      <c r="DB536" s="75"/>
      <c r="DC536" s="75"/>
      <c r="DD536" s="75"/>
      <c r="DE536" s="75"/>
      <c r="DF536" s="75"/>
      <c r="DG536" s="75"/>
      <c r="DH536" s="75"/>
      <c r="DI536" s="75"/>
      <c r="DJ536" s="75"/>
      <c r="DK536" s="75"/>
      <c r="DL536" s="75"/>
      <c r="DM536" s="75"/>
      <c r="DN536" s="75"/>
      <c r="DO536" s="75"/>
      <c r="DP536" s="75"/>
      <c r="DQ536" s="75"/>
      <c r="DR536" s="75"/>
      <c r="DS536" s="75"/>
      <c r="DT536" s="75"/>
      <c r="DU536" s="75"/>
      <c r="DV536" s="75"/>
      <c r="DW536" s="75"/>
      <c r="DX536" s="75"/>
      <c r="DY536" s="75"/>
      <c r="DZ536" s="75"/>
      <c r="EA536" s="75"/>
      <c r="EB536" s="75"/>
      <c r="EC536" s="75"/>
      <c r="ED536" s="75"/>
      <c r="EE536" s="75"/>
      <c r="EF536" s="75"/>
      <c r="EG536" s="75"/>
      <c r="EH536" s="75"/>
      <c r="EI536" s="75"/>
      <c r="EJ536" s="75"/>
      <c r="EK536" s="75"/>
      <c r="EL536" s="75"/>
      <c r="EM536" s="75"/>
      <c r="EN536" s="75"/>
      <c r="EO536" s="75"/>
      <c r="EP536" s="75"/>
      <c r="EQ536" s="75"/>
      <c r="ER536" s="75"/>
      <c r="ES536" s="75"/>
      <c r="ET536" s="75"/>
      <c r="EU536" s="75"/>
      <c r="EV536" s="75"/>
      <c r="EW536" s="75"/>
      <c r="EX536" s="75"/>
      <c r="EY536" s="75"/>
      <c r="EZ536" s="75"/>
      <c r="FA536" s="75"/>
      <c r="FB536" s="75"/>
      <c r="FC536" s="75"/>
      <c r="FD536" s="75"/>
      <c r="FE536" s="75"/>
      <c r="FF536" s="75"/>
      <c r="FG536" s="75"/>
      <c r="FH536" s="75"/>
      <c r="FI536" s="75"/>
      <c r="FJ536" s="75"/>
      <c r="FK536" s="75"/>
      <c r="FL536" s="75"/>
      <c r="FM536" s="75"/>
      <c r="FN536" s="75"/>
      <c r="FO536" s="75"/>
      <c r="FP536" s="75"/>
      <c r="FQ536" s="75"/>
      <c r="FR536" s="75"/>
      <c r="FS536" s="75"/>
      <c r="FT536" s="75"/>
      <c r="FU536" s="75"/>
      <c r="FV536" s="75"/>
      <c r="FW536" s="75"/>
      <c r="FX536" s="75"/>
      <c r="FY536" s="75"/>
      <c r="FZ536" s="75"/>
      <c r="GA536" s="75"/>
      <c r="GB536" s="75"/>
      <c r="GC536" s="75"/>
      <c r="GD536" s="75"/>
      <c r="GE536" s="75"/>
      <c r="GF536" s="75"/>
      <c r="GG536" s="75"/>
      <c r="GH536" s="75"/>
      <c r="GI536" s="75"/>
      <c r="GJ536" s="75"/>
      <c r="GK536" s="75"/>
      <c r="GL536" s="75"/>
      <c r="GM536" s="75"/>
      <c r="GN536" s="75"/>
      <c r="GO536" s="75"/>
      <c r="GP536" s="75"/>
      <c r="GQ536" s="75"/>
      <c r="GR536" s="75"/>
      <c r="GS536" s="75"/>
      <c r="GT536" s="75"/>
      <c r="GU536" s="75"/>
      <c r="GV536" s="75"/>
      <c r="GW536" s="75"/>
      <c r="GX536" s="75"/>
      <c r="GY536" s="75"/>
      <c r="GZ536" s="75"/>
      <c r="HA536" s="75"/>
      <c r="HB536" s="75"/>
      <c r="HC536" s="75"/>
      <c r="HD536" s="75"/>
      <c r="HE536" s="75"/>
      <c r="HF536" s="75"/>
      <c r="HG536" s="75"/>
      <c r="HH536" s="75"/>
      <c r="HI536" s="75"/>
      <c r="HJ536" s="75"/>
      <c r="HK536" s="75"/>
      <c r="HL536" s="75"/>
      <c r="HM536" s="75"/>
      <c r="HN536" s="75"/>
      <c r="HO536" s="75"/>
      <c r="HP536" s="75"/>
      <c r="HQ536" s="75"/>
      <c r="HR536" s="75"/>
      <c r="HS536" s="75"/>
      <c r="HT536" s="75"/>
      <c r="HU536" s="75"/>
      <c r="HV536" s="75"/>
      <c r="HW536" s="75"/>
      <c r="HX536" s="75"/>
    </row>
    <row r="537" spans="3:232" s="76" customFormat="1" ht="12.75">
      <c r="C537" s="92"/>
      <c r="D537" s="11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  <c r="AO537" s="75"/>
      <c r="AP537" s="75"/>
      <c r="AQ537" s="75"/>
      <c r="AR537" s="75"/>
      <c r="AS537" s="75"/>
      <c r="AT537" s="75"/>
      <c r="AU537" s="75"/>
      <c r="AV537" s="75"/>
      <c r="AW537" s="75"/>
      <c r="AX537" s="75"/>
      <c r="AY537" s="75"/>
      <c r="AZ537" s="75"/>
      <c r="BA537" s="75"/>
      <c r="BB537" s="75"/>
      <c r="BC537" s="75"/>
      <c r="BD537" s="75"/>
      <c r="BE537" s="75"/>
      <c r="BF537" s="75"/>
      <c r="BG537" s="75"/>
      <c r="BH537" s="75"/>
      <c r="BI537" s="75"/>
      <c r="BJ537" s="75"/>
      <c r="BK537" s="75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  <c r="BV537" s="75"/>
      <c r="BW537" s="75"/>
      <c r="BX537" s="75"/>
      <c r="BY537" s="75"/>
      <c r="BZ537" s="75"/>
      <c r="CA537" s="75"/>
      <c r="CB537" s="75"/>
      <c r="CC537" s="75"/>
      <c r="CD537" s="75"/>
      <c r="CE537" s="75"/>
      <c r="CF537" s="75"/>
      <c r="CG537" s="75"/>
      <c r="CH537" s="75"/>
      <c r="CI537" s="75"/>
      <c r="CJ537" s="75"/>
      <c r="CK537" s="75"/>
      <c r="CL537" s="75"/>
      <c r="CM537" s="75"/>
      <c r="CN537" s="75"/>
      <c r="CO537" s="75"/>
      <c r="CP537" s="75"/>
      <c r="CQ537" s="75"/>
      <c r="CR537" s="75"/>
      <c r="CS537" s="75"/>
      <c r="CT537" s="75"/>
      <c r="CU537" s="75"/>
      <c r="CV537" s="75"/>
      <c r="CW537" s="75"/>
      <c r="CX537" s="75"/>
      <c r="CY537" s="75"/>
      <c r="CZ537" s="75"/>
      <c r="DA537" s="75"/>
      <c r="DB537" s="75"/>
      <c r="DC537" s="75"/>
      <c r="DD537" s="75"/>
      <c r="DE537" s="75"/>
      <c r="DF537" s="75"/>
      <c r="DG537" s="75"/>
      <c r="DH537" s="75"/>
      <c r="DI537" s="75"/>
      <c r="DJ537" s="75"/>
      <c r="DK537" s="75"/>
      <c r="DL537" s="75"/>
      <c r="DM537" s="75"/>
      <c r="DN537" s="75"/>
      <c r="DO537" s="75"/>
      <c r="DP537" s="75"/>
      <c r="DQ537" s="75"/>
      <c r="DR537" s="75"/>
      <c r="DS537" s="75"/>
      <c r="DT537" s="75"/>
      <c r="DU537" s="75"/>
      <c r="DV537" s="75"/>
      <c r="DW537" s="75"/>
      <c r="DX537" s="75"/>
      <c r="DY537" s="75"/>
      <c r="DZ537" s="75"/>
      <c r="EA537" s="75"/>
      <c r="EB537" s="75"/>
      <c r="EC537" s="75"/>
      <c r="ED537" s="75"/>
      <c r="EE537" s="75"/>
      <c r="EF537" s="75"/>
      <c r="EG537" s="75"/>
      <c r="EH537" s="75"/>
      <c r="EI537" s="75"/>
      <c r="EJ537" s="75"/>
      <c r="EK537" s="75"/>
      <c r="EL537" s="75"/>
      <c r="EM537" s="75"/>
      <c r="EN537" s="75"/>
      <c r="EO537" s="75"/>
      <c r="EP537" s="75"/>
      <c r="EQ537" s="75"/>
      <c r="ER537" s="75"/>
      <c r="ES537" s="75"/>
      <c r="ET537" s="75"/>
      <c r="EU537" s="75"/>
      <c r="EV537" s="75"/>
      <c r="EW537" s="75"/>
      <c r="EX537" s="75"/>
      <c r="EY537" s="75"/>
      <c r="EZ537" s="75"/>
      <c r="FA537" s="75"/>
      <c r="FB537" s="75"/>
      <c r="FC537" s="75"/>
      <c r="FD537" s="75"/>
      <c r="FE537" s="75"/>
      <c r="FF537" s="75"/>
      <c r="FG537" s="75"/>
      <c r="FH537" s="75"/>
      <c r="FI537" s="75"/>
      <c r="FJ537" s="75"/>
      <c r="FK537" s="75"/>
      <c r="FL537" s="75"/>
      <c r="FM537" s="75"/>
      <c r="FN537" s="75"/>
      <c r="FO537" s="75"/>
      <c r="FP537" s="75"/>
      <c r="FQ537" s="75"/>
      <c r="FR537" s="75"/>
      <c r="FS537" s="75"/>
      <c r="FT537" s="75"/>
      <c r="FU537" s="75"/>
      <c r="FV537" s="75"/>
      <c r="FW537" s="75"/>
      <c r="FX537" s="75"/>
      <c r="FY537" s="75"/>
      <c r="FZ537" s="75"/>
      <c r="GA537" s="75"/>
      <c r="GB537" s="75"/>
      <c r="GC537" s="75"/>
      <c r="GD537" s="75"/>
      <c r="GE537" s="75"/>
      <c r="GF537" s="75"/>
      <c r="GG537" s="75"/>
      <c r="GH537" s="75"/>
      <c r="GI537" s="75"/>
      <c r="GJ537" s="75"/>
      <c r="GK537" s="75"/>
      <c r="GL537" s="75"/>
      <c r="GM537" s="75"/>
      <c r="GN537" s="75"/>
      <c r="GO537" s="75"/>
      <c r="GP537" s="75"/>
      <c r="GQ537" s="75"/>
      <c r="GR537" s="75"/>
      <c r="GS537" s="75"/>
      <c r="GT537" s="75"/>
      <c r="GU537" s="75"/>
      <c r="GV537" s="75"/>
      <c r="GW537" s="75"/>
      <c r="GX537" s="75"/>
      <c r="GY537" s="75"/>
      <c r="GZ537" s="75"/>
      <c r="HA537" s="75"/>
      <c r="HB537" s="75"/>
      <c r="HC537" s="75"/>
      <c r="HD537" s="75"/>
      <c r="HE537" s="75"/>
      <c r="HF537" s="75"/>
      <c r="HG537" s="75"/>
      <c r="HH537" s="75"/>
      <c r="HI537" s="75"/>
      <c r="HJ537" s="75"/>
      <c r="HK537" s="75"/>
      <c r="HL537" s="75"/>
      <c r="HM537" s="75"/>
      <c r="HN537" s="75"/>
      <c r="HO537" s="75"/>
      <c r="HP537" s="75"/>
      <c r="HQ537" s="75"/>
      <c r="HR537" s="75"/>
      <c r="HS537" s="75"/>
      <c r="HT537" s="75"/>
      <c r="HU537" s="75"/>
      <c r="HV537" s="75"/>
      <c r="HW537" s="75"/>
      <c r="HX537" s="75"/>
    </row>
    <row r="538" spans="3:232" s="76" customFormat="1" ht="12.75">
      <c r="C538" s="92"/>
      <c r="D538" s="11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  <c r="AO538" s="75"/>
      <c r="AP538" s="75"/>
      <c r="AQ538" s="75"/>
      <c r="AR538" s="75"/>
      <c r="AS538" s="75"/>
      <c r="AT538" s="75"/>
      <c r="AU538" s="75"/>
      <c r="AV538" s="75"/>
      <c r="AW538" s="75"/>
      <c r="AX538" s="75"/>
      <c r="AY538" s="75"/>
      <c r="AZ538" s="75"/>
      <c r="BA538" s="75"/>
      <c r="BB538" s="75"/>
      <c r="BC538" s="75"/>
      <c r="BD538" s="75"/>
      <c r="BE538" s="75"/>
      <c r="BF538" s="75"/>
      <c r="BG538" s="75"/>
      <c r="BH538" s="75"/>
      <c r="BI538" s="75"/>
      <c r="BJ538" s="75"/>
      <c r="BK538" s="75"/>
      <c r="BL538" s="75"/>
      <c r="BM538" s="75"/>
      <c r="BN538" s="75"/>
      <c r="BO538" s="75"/>
      <c r="BP538" s="75"/>
      <c r="BQ538" s="75"/>
      <c r="BR538" s="75"/>
      <c r="BS538" s="75"/>
      <c r="BT538" s="75"/>
      <c r="BU538" s="75"/>
      <c r="BV538" s="75"/>
      <c r="BW538" s="75"/>
      <c r="BX538" s="75"/>
      <c r="BY538" s="75"/>
      <c r="BZ538" s="75"/>
      <c r="CA538" s="75"/>
      <c r="CB538" s="75"/>
      <c r="CC538" s="75"/>
      <c r="CD538" s="75"/>
      <c r="CE538" s="75"/>
      <c r="CF538" s="75"/>
      <c r="CG538" s="75"/>
      <c r="CH538" s="75"/>
      <c r="CI538" s="75"/>
      <c r="CJ538" s="75"/>
      <c r="CK538" s="75"/>
      <c r="CL538" s="75"/>
      <c r="CM538" s="75"/>
      <c r="CN538" s="75"/>
      <c r="CO538" s="75"/>
      <c r="CP538" s="75"/>
      <c r="CQ538" s="75"/>
      <c r="CR538" s="75"/>
      <c r="CS538" s="75"/>
      <c r="CT538" s="75"/>
      <c r="CU538" s="75"/>
      <c r="CV538" s="75"/>
      <c r="CW538" s="75"/>
      <c r="CX538" s="75"/>
      <c r="CY538" s="75"/>
      <c r="CZ538" s="75"/>
      <c r="DA538" s="75"/>
      <c r="DB538" s="75"/>
      <c r="DC538" s="75"/>
      <c r="DD538" s="75"/>
      <c r="DE538" s="75"/>
      <c r="DF538" s="75"/>
      <c r="DG538" s="75"/>
      <c r="DH538" s="75"/>
      <c r="DI538" s="75"/>
      <c r="DJ538" s="75"/>
      <c r="DK538" s="75"/>
      <c r="DL538" s="75"/>
      <c r="DM538" s="75"/>
      <c r="DN538" s="75"/>
      <c r="DO538" s="75"/>
      <c r="DP538" s="75"/>
      <c r="DQ538" s="75"/>
      <c r="DR538" s="75"/>
      <c r="DS538" s="75"/>
      <c r="DT538" s="75"/>
      <c r="DU538" s="75"/>
      <c r="DV538" s="75"/>
      <c r="DW538" s="75"/>
      <c r="DX538" s="75"/>
      <c r="DY538" s="75"/>
      <c r="DZ538" s="75"/>
      <c r="EA538" s="75"/>
      <c r="EB538" s="75"/>
      <c r="EC538" s="75"/>
      <c r="ED538" s="75"/>
      <c r="EE538" s="75"/>
      <c r="EF538" s="75"/>
      <c r="EG538" s="75"/>
      <c r="EH538" s="75"/>
      <c r="EI538" s="75"/>
      <c r="EJ538" s="75"/>
      <c r="EK538" s="75"/>
      <c r="EL538" s="75"/>
      <c r="EM538" s="75"/>
      <c r="EN538" s="75"/>
      <c r="EO538" s="75"/>
      <c r="EP538" s="75"/>
      <c r="EQ538" s="75"/>
      <c r="ER538" s="75"/>
      <c r="ES538" s="75"/>
      <c r="ET538" s="75"/>
      <c r="EU538" s="75"/>
      <c r="EV538" s="75"/>
      <c r="EW538" s="75"/>
      <c r="EX538" s="75"/>
      <c r="EY538" s="75"/>
      <c r="EZ538" s="75"/>
      <c r="FA538" s="75"/>
      <c r="FB538" s="75"/>
      <c r="FC538" s="75"/>
      <c r="FD538" s="75"/>
      <c r="FE538" s="75"/>
      <c r="FF538" s="75"/>
      <c r="FG538" s="75"/>
      <c r="FH538" s="75"/>
      <c r="FI538" s="75"/>
      <c r="FJ538" s="75"/>
      <c r="FK538" s="75"/>
      <c r="FL538" s="75"/>
      <c r="FM538" s="75"/>
      <c r="FN538" s="75"/>
      <c r="FO538" s="75"/>
      <c r="FP538" s="75"/>
      <c r="FQ538" s="75"/>
      <c r="FR538" s="75"/>
      <c r="FS538" s="75"/>
      <c r="FT538" s="75"/>
      <c r="FU538" s="75"/>
      <c r="FV538" s="75"/>
      <c r="FW538" s="75"/>
      <c r="FX538" s="75"/>
      <c r="FY538" s="75"/>
      <c r="FZ538" s="75"/>
      <c r="GA538" s="75"/>
      <c r="GB538" s="75"/>
      <c r="GC538" s="75"/>
      <c r="GD538" s="75"/>
      <c r="GE538" s="75"/>
      <c r="GF538" s="75"/>
      <c r="GG538" s="75"/>
      <c r="GH538" s="75"/>
      <c r="GI538" s="75"/>
      <c r="GJ538" s="75"/>
      <c r="GK538" s="75"/>
      <c r="GL538" s="75"/>
      <c r="GM538" s="75"/>
      <c r="GN538" s="75"/>
      <c r="GO538" s="75"/>
      <c r="GP538" s="75"/>
      <c r="GQ538" s="75"/>
      <c r="GR538" s="75"/>
      <c r="GS538" s="75"/>
      <c r="GT538" s="75"/>
      <c r="GU538" s="75"/>
      <c r="GV538" s="75"/>
      <c r="GW538" s="75"/>
      <c r="GX538" s="75"/>
      <c r="GY538" s="75"/>
      <c r="GZ538" s="75"/>
      <c r="HA538" s="75"/>
      <c r="HB538" s="75"/>
      <c r="HC538" s="75"/>
      <c r="HD538" s="75"/>
      <c r="HE538" s="75"/>
      <c r="HF538" s="75"/>
      <c r="HG538" s="75"/>
      <c r="HH538" s="75"/>
      <c r="HI538" s="75"/>
      <c r="HJ538" s="75"/>
      <c r="HK538" s="75"/>
      <c r="HL538" s="75"/>
      <c r="HM538" s="75"/>
      <c r="HN538" s="75"/>
      <c r="HO538" s="75"/>
      <c r="HP538" s="75"/>
      <c r="HQ538" s="75"/>
      <c r="HR538" s="75"/>
      <c r="HS538" s="75"/>
      <c r="HT538" s="75"/>
      <c r="HU538" s="75"/>
      <c r="HV538" s="75"/>
      <c r="HW538" s="75"/>
      <c r="HX538" s="75"/>
    </row>
    <row r="539" spans="3:232" s="76" customFormat="1" ht="12.75">
      <c r="C539" s="92"/>
      <c r="D539" s="11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  <c r="AU539" s="75"/>
      <c r="AV539" s="75"/>
      <c r="AW539" s="75"/>
      <c r="AX539" s="75"/>
      <c r="AY539" s="75"/>
      <c r="AZ539" s="75"/>
      <c r="BA539" s="75"/>
      <c r="BB539" s="75"/>
      <c r="BC539" s="75"/>
      <c r="BD539" s="75"/>
      <c r="BE539" s="75"/>
      <c r="BF539" s="75"/>
      <c r="BG539" s="75"/>
      <c r="BH539" s="75"/>
      <c r="BI539" s="75"/>
      <c r="BJ539" s="75"/>
      <c r="BK539" s="75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  <c r="BV539" s="75"/>
      <c r="BW539" s="75"/>
      <c r="BX539" s="75"/>
      <c r="BY539" s="75"/>
      <c r="BZ539" s="75"/>
      <c r="CA539" s="75"/>
      <c r="CB539" s="75"/>
      <c r="CC539" s="75"/>
      <c r="CD539" s="75"/>
      <c r="CE539" s="75"/>
      <c r="CF539" s="75"/>
      <c r="CG539" s="75"/>
      <c r="CH539" s="75"/>
      <c r="CI539" s="75"/>
      <c r="CJ539" s="75"/>
      <c r="CK539" s="75"/>
      <c r="CL539" s="75"/>
      <c r="CM539" s="75"/>
      <c r="CN539" s="75"/>
      <c r="CO539" s="75"/>
      <c r="CP539" s="75"/>
      <c r="CQ539" s="75"/>
      <c r="CR539" s="75"/>
      <c r="CS539" s="75"/>
      <c r="CT539" s="75"/>
      <c r="CU539" s="75"/>
      <c r="CV539" s="75"/>
      <c r="CW539" s="75"/>
      <c r="CX539" s="75"/>
      <c r="CY539" s="75"/>
      <c r="CZ539" s="75"/>
      <c r="DA539" s="75"/>
      <c r="DB539" s="75"/>
      <c r="DC539" s="75"/>
      <c r="DD539" s="75"/>
      <c r="DE539" s="75"/>
      <c r="DF539" s="75"/>
      <c r="DG539" s="75"/>
      <c r="DH539" s="75"/>
      <c r="DI539" s="75"/>
      <c r="DJ539" s="75"/>
      <c r="DK539" s="75"/>
      <c r="DL539" s="75"/>
      <c r="DM539" s="75"/>
      <c r="DN539" s="75"/>
      <c r="DO539" s="75"/>
      <c r="DP539" s="75"/>
      <c r="DQ539" s="75"/>
      <c r="DR539" s="75"/>
      <c r="DS539" s="75"/>
      <c r="DT539" s="75"/>
      <c r="DU539" s="75"/>
      <c r="DV539" s="75"/>
      <c r="DW539" s="75"/>
      <c r="DX539" s="75"/>
      <c r="DY539" s="75"/>
      <c r="DZ539" s="75"/>
      <c r="EA539" s="75"/>
      <c r="EB539" s="75"/>
      <c r="EC539" s="75"/>
      <c r="ED539" s="75"/>
      <c r="EE539" s="75"/>
      <c r="EF539" s="75"/>
      <c r="EG539" s="75"/>
      <c r="EH539" s="75"/>
      <c r="EI539" s="75"/>
      <c r="EJ539" s="75"/>
      <c r="EK539" s="75"/>
      <c r="EL539" s="75"/>
      <c r="EM539" s="75"/>
      <c r="EN539" s="75"/>
      <c r="EO539" s="75"/>
      <c r="EP539" s="75"/>
      <c r="EQ539" s="75"/>
      <c r="ER539" s="75"/>
      <c r="ES539" s="75"/>
      <c r="ET539" s="75"/>
      <c r="EU539" s="75"/>
      <c r="EV539" s="75"/>
      <c r="EW539" s="75"/>
      <c r="EX539" s="75"/>
      <c r="EY539" s="75"/>
      <c r="EZ539" s="75"/>
      <c r="FA539" s="75"/>
      <c r="FB539" s="75"/>
      <c r="FC539" s="75"/>
      <c r="FD539" s="75"/>
      <c r="FE539" s="75"/>
      <c r="FF539" s="75"/>
      <c r="FG539" s="75"/>
      <c r="FH539" s="75"/>
      <c r="FI539" s="75"/>
      <c r="FJ539" s="75"/>
      <c r="FK539" s="75"/>
      <c r="FL539" s="75"/>
      <c r="FM539" s="75"/>
      <c r="FN539" s="75"/>
      <c r="FO539" s="75"/>
      <c r="FP539" s="75"/>
      <c r="FQ539" s="75"/>
      <c r="FR539" s="75"/>
      <c r="FS539" s="75"/>
      <c r="FT539" s="75"/>
      <c r="FU539" s="75"/>
      <c r="FV539" s="75"/>
      <c r="FW539" s="75"/>
      <c r="FX539" s="75"/>
      <c r="FY539" s="75"/>
      <c r="FZ539" s="75"/>
      <c r="GA539" s="75"/>
      <c r="GB539" s="75"/>
      <c r="GC539" s="75"/>
      <c r="GD539" s="75"/>
      <c r="GE539" s="75"/>
      <c r="GF539" s="75"/>
      <c r="GG539" s="75"/>
      <c r="GH539" s="75"/>
      <c r="GI539" s="75"/>
      <c r="GJ539" s="75"/>
      <c r="GK539" s="75"/>
      <c r="GL539" s="75"/>
      <c r="GM539" s="75"/>
      <c r="GN539" s="75"/>
      <c r="GO539" s="75"/>
      <c r="GP539" s="75"/>
      <c r="GQ539" s="75"/>
      <c r="GR539" s="75"/>
      <c r="GS539" s="75"/>
      <c r="GT539" s="75"/>
      <c r="GU539" s="75"/>
      <c r="GV539" s="75"/>
      <c r="GW539" s="75"/>
      <c r="GX539" s="75"/>
      <c r="GY539" s="75"/>
      <c r="GZ539" s="75"/>
      <c r="HA539" s="75"/>
      <c r="HB539" s="75"/>
      <c r="HC539" s="75"/>
      <c r="HD539" s="75"/>
      <c r="HE539" s="75"/>
      <c r="HF539" s="75"/>
      <c r="HG539" s="75"/>
      <c r="HH539" s="75"/>
      <c r="HI539" s="75"/>
      <c r="HJ539" s="75"/>
      <c r="HK539" s="75"/>
      <c r="HL539" s="75"/>
      <c r="HM539" s="75"/>
      <c r="HN539" s="75"/>
      <c r="HO539" s="75"/>
      <c r="HP539" s="75"/>
      <c r="HQ539" s="75"/>
      <c r="HR539" s="75"/>
      <c r="HS539" s="75"/>
      <c r="HT539" s="75"/>
      <c r="HU539" s="75"/>
      <c r="HV539" s="75"/>
      <c r="HW539" s="75"/>
      <c r="HX539" s="75"/>
    </row>
    <row r="540" spans="3:232" s="76" customFormat="1" ht="12.75">
      <c r="C540" s="92"/>
      <c r="D540" s="11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  <c r="AU540" s="75"/>
      <c r="AV540" s="75"/>
      <c r="AW540" s="75"/>
      <c r="AX540" s="75"/>
      <c r="AY540" s="75"/>
      <c r="AZ540" s="75"/>
      <c r="BA540" s="75"/>
      <c r="BB540" s="75"/>
      <c r="BC540" s="75"/>
      <c r="BD540" s="75"/>
      <c r="BE540" s="75"/>
      <c r="BF540" s="75"/>
      <c r="BG540" s="75"/>
      <c r="BH540" s="75"/>
      <c r="BI540" s="75"/>
      <c r="BJ540" s="75"/>
      <c r="BK540" s="75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  <c r="BV540" s="75"/>
      <c r="BW540" s="75"/>
      <c r="BX540" s="75"/>
      <c r="BY540" s="75"/>
      <c r="BZ540" s="75"/>
      <c r="CA540" s="75"/>
      <c r="CB540" s="75"/>
      <c r="CC540" s="75"/>
      <c r="CD540" s="75"/>
      <c r="CE540" s="75"/>
      <c r="CF540" s="75"/>
      <c r="CG540" s="75"/>
      <c r="CH540" s="75"/>
      <c r="CI540" s="75"/>
      <c r="CJ540" s="75"/>
      <c r="CK540" s="75"/>
      <c r="CL540" s="75"/>
      <c r="CM540" s="75"/>
      <c r="CN540" s="75"/>
      <c r="CO540" s="75"/>
      <c r="CP540" s="75"/>
      <c r="CQ540" s="75"/>
      <c r="CR540" s="75"/>
      <c r="CS540" s="75"/>
      <c r="CT540" s="75"/>
      <c r="CU540" s="75"/>
      <c r="CV540" s="75"/>
      <c r="CW540" s="75"/>
      <c r="CX540" s="75"/>
      <c r="CY540" s="75"/>
      <c r="CZ540" s="75"/>
      <c r="DA540" s="75"/>
      <c r="DB540" s="75"/>
      <c r="DC540" s="75"/>
      <c r="DD540" s="75"/>
      <c r="DE540" s="75"/>
      <c r="DF540" s="75"/>
      <c r="DG540" s="75"/>
      <c r="DH540" s="75"/>
      <c r="DI540" s="75"/>
      <c r="DJ540" s="75"/>
      <c r="DK540" s="75"/>
      <c r="DL540" s="75"/>
      <c r="DM540" s="75"/>
      <c r="DN540" s="75"/>
      <c r="DO540" s="75"/>
      <c r="DP540" s="75"/>
      <c r="DQ540" s="75"/>
      <c r="DR540" s="75"/>
      <c r="DS540" s="75"/>
      <c r="DT540" s="75"/>
      <c r="DU540" s="75"/>
      <c r="DV540" s="75"/>
      <c r="DW540" s="75"/>
      <c r="DX540" s="75"/>
      <c r="DY540" s="75"/>
      <c r="DZ540" s="75"/>
      <c r="EA540" s="75"/>
      <c r="EB540" s="75"/>
      <c r="EC540" s="75"/>
      <c r="ED540" s="75"/>
      <c r="EE540" s="75"/>
      <c r="EF540" s="75"/>
      <c r="EG540" s="75"/>
      <c r="EH540" s="75"/>
      <c r="EI540" s="75"/>
      <c r="EJ540" s="75"/>
      <c r="EK540" s="75"/>
      <c r="EL540" s="75"/>
      <c r="EM540" s="75"/>
      <c r="EN540" s="75"/>
      <c r="EO540" s="75"/>
      <c r="EP540" s="75"/>
      <c r="EQ540" s="75"/>
      <c r="ER540" s="75"/>
      <c r="ES540" s="75"/>
      <c r="ET540" s="75"/>
      <c r="EU540" s="75"/>
      <c r="EV540" s="75"/>
      <c r="EW540" s="75"/>
      <c r="EX540" s="75"/>
      <c r="EY540" s="75"/>
      <c r="EZ540" s="75"/>
      <c r="FA540" s="75"/>
      <c r="FB540" s="75"/>
      <c r="FC540" s="75"/>
      <c r="FD540" s="75"/>
      <c r="FE540" s="75"/>
      <c r="FF540" s="75"/>
      <c r="FG540" s="75"/>
      <c r="FH540" s="75"/>
      <c r="FI540" s="75"/>
      <c r="FJ540" s="75"/>
      <c r="FK540" s="75"/>
      <c r="FL540" s="75"/>
      <c r="FM540" s="75"/>
      <c r="FN540" s="75"/>
      <c r="FO540" s="75"/>
      <c r="FP540" s="75"/>
      <c r="FQ540" s="75"/>
      <c r="FR540" s="75"/>
      <c r="FS540" s="75"/>
      <c r="FT540" s="75"/>
      <c r="FU540" s="75"/>
      <c r="FV540" s="75"/>
      <c r="FW540" s="75"/>
      <c r="FX540" s="75"/>
      <c r="FY540" s="75"/>
      <c r="FZ540" s="75"/>
      <c r="GA540" s="75"/>
      <c r="GB540" s="75"/>
      <c r="GC540" s="75"/>
      <c r="GD540" s="75"/>
      <c r="GE540" s="75"/>
      <c r="GF540" s="75"/>
      <c r="GG540" s="75"/>
      <c r="GH540" s="75"/>
      <c r="GI540" s="75"/>
      <c r="GJ540" s="75"/>
      <c r="GK540" s="75"/>
      <c r="GL540" s="75"/>
      <c r="GM540" s="75"/>
      <c r="GN540" s="75"/>
      <c r="GO540" s="75"/>
      <c r="GP540" s="75"/>
      <c r="GQ540" s="75"/>
      <c r="GR540" s="75"/>
      <c r="GS540" s="75"/>
      <c r="GT540" s="75"/>
      <c r="GU540" s="75"/>
      <c r="GV540" s="75"/>
      <c r="GW540" s="75"/>
      <c r="GX540" s="75"/>
      <c r="GY540" s="75"/>
      <c r="GZ540" s="75"/>
      <c r="HA540" s="75"/>
      <c r="HB540" s="75"/>
      <c r="HC540" s="75"/>
      <c r="HD540" s="75"/>
      <c r="HE540" s="75"/>
      <c r="HF540" s="75"/>
      <c r="HG540" s="75"/>
      <c r="HH540" s="75"/>
      <c r="HI540" s="75"/>
      <c r="HJ540" s="75"/>
      <c r="HK540" s="75"/>
      <c r="HL540" s="75"/>
      <c r="HM540" s="75"/>
      <c r="HN540" s="75"/>
      <c r="HO540" s="75"/>
      <c r="HP540" s="75"/>
      <c r="HQ540" s="75"/>
      <c r="HR540" s="75"/>
      <c r="HS540" s="75"/>
      <c r="HT540" s="75"/>
      <c r="HU540" s="75"/>
      <c r="HV540" s="75"/>
      <c r="HW540" s="75"/>
      <c r="HX540" s="75"/>
    </row>
    <row r="541" spans="3:232" s="76" customFormat="1" ht="12.75">
      <c r="C541" s="92"/>
      <c r="D541" s="11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  <c r="AU541" s="75"/>
      <c r="AV541" s="75"/>
      <c r="AW541" s="75"/>
      <c r="AX541" s="75"/>
      <c r="AY541" s="75"/>
      <c r="AZ541" s="75"/>
      <c r="BA541" s="75"/>
      <c r="BB541" s="75"/>
      <c r="BC541" s="75"/>
      <c r="BD541" s="75"/>
      <c r="BE541" s="75"/>
      <c r="BF541" s="75"/>
      <c r="BG541" s="75"/>
      <c r="BH541" s="75"/>
      <c r="BI541" s="75"/>
      <c r="BJ541" s="75"/>
      <c r="BK541" s="75"/>
      <c r="BL541" s="75"/>
      <c r="BM541" s="75"/>
      <c r="BN541" s="75"/>
      <c r="BO541" s="75"/>
      <c r="BP541" s="75"/>
      <c r="BQ541" s="75"/>
      <c r="BR541" s="75"/>
      <c r="BS541" s="75"/>
      <c r="BT541" s="75"/>
      <c r="BU541" s="75"/>
      <c r="BV541" s="75"/>
      <c r="BW541" s="75"/>
      <c r="BX541" s="75"/>
      <c r="BY541" s="75"/>
      <c r="BZ541" s="75"/>
      <c r="CA541" s="75"/>
      <c r="CB541" s="75"/>
      <c r="CC541" s="75"/>
      <c r="CD541" s="75"/>
      <c r="CE541" s="75"/>
      <c r="CF541" s="75"/>
      <c r="CG541" s="75"/>
      <c r="CH541" s="75"/>
      <c r="CI541" s="75"/>
      <c r="CJ541" s="75"/>
      <c r="CK541" s="75"/>
      <c r="CL541" s="75"/>
      <c r="CM541" s="75"/>
      <c r="CN541" s="75"/>
      <c r="CO541" s="75"/>
      <c r="CP541" s="75"/>
      <c r="CQ541" s="75"/>
      <c r="CR541" s="75"/>
      <c r="CS541" s="75"/>
      <c r="CT541" s="75"/>
      <c r="CU541" s="75"/>
      <c r="CV541" s="75"/>
      <c r="CW541" s="75"/>
      <c r="CX541" s="75"/>
      <c r="CY541" s="75"/>
      <c r="CZ541" s="75"/>
      <c r="DA541" s="75"/>
      <c r="DB541" s="75"/>
      <c r="DC541" s="75"/>
      <c r="DD541" s="75"/>
      <c r="DE541" s="75"/>
      <c r="DF541" s="75"/>
      <c r="DG541" s="75"/>
      <c r="DH541" s="75"/>
      <c r="DI541" s="75"/>
      <c r="DJ541" s="75"/>
      <c r="DK541" s="75"/>
      <c r="DL541" s="75"/>
      <c r="DM541" s="75"/>
      <c r="DN541" s="75"/>
      <c r="DO541" s="75"/>
      <c r="DP541" s="75"/>
      <c r="DQ541" s="75"/>
      <c r="DR541" s="75"/>
      <c r="DS541" s="75"/>
      <c r="DT541" s="75"/>
      <c r="DU541" s="75"/>
      <c r="DV541" s="75"/>
      <c r="DW541" s="75"/>
      <c r="DX541" s="75"/>
      <c r="DY541" s="75"/>
      <c r="DZ541" s="75"/>
      <c r="EA541" s="75"/>
      <c r="EB541" s="75"/>
      <c r="EC541" s="75"/>
      <c r="ED541" s="75"/>
      <c r="EE541" s="75"/>
      <c r="EF541" s="75"/>
      <c r="EG541" s="75"/>
      <c r="EH541" s="75"/>
      <c r="EI541" s="75"/>
      <c r="EJ541" s="75"/>
      <c r="EK541" s="75"/>
      <c r="EL541" s="75"/>
      <c r="EM541" s="75"/>
      <c r="EN541" s="75"/>
      <c r="EO541" s="75"/>
      <c r="EP541" s="75"/>
      <c r="EQ541" s="75"/>
      <c r="ER541" s="75"/>
      <c r="ES541" s="75"/>
      <c r="ET541" s="75"/>
      <c r="EU541" s="75"/>
      <c r="EV541" s="75"/>
      <c r="EW541" s="75"/>
      <c r="EX541" s="75"/>
      <c r="EY541" s="75"/>
      <c r="EZ541" s="75"/>
      <c r="FA541" s="75"/>
      <c r="FB541" s="75"/>
      <c r="FC541" s="75"/>
      <c r="FD541" s="75"/>
      <c r="FE541" s="75"/>
      <c r="FF541" s="75"/>
      <c r="FG541" s="75"/>
      <c r="FH541" s="75"/>
      <c r="FI541" s="75"/>
      <c r="FJ541" s="75"/>
      <c r="FK541" s="75"/>
      <c r="FL541" s="75"/>
      <c r="FM541" s="75"/>
      <c r="FN541" s="75"/>
      <c r="FO541" s="75"/>
      <c r="FP541" s="75"/>
      <c r="FQ541" s="75"/>
      <c r="FR541" s="75"/>
      <c r="FS541" s="75"/>
      <c r="FT541" s="75"/>
      <c r="FU541" s="75"/>
      <c r="FV541" s="75"/>
      <c r="FW541" s="75"/>
      <c r="FX541" s="75"/>
      <c r="FY541" s="75"/>
      <c r="FZ541" s="75"/>
      <c r="GA541" s="75"/>
      <c r="GB541" s="75"/>
      <c r="GC541" s="75"/>
      <c r="GD541" s="75"/>
      <c r="GE541" s="75"/>
      <c r="GF541" s="75"/>
      <c r="GG541" s="75"/>
      <c r="GH541" s="75"/>
      <c r="GI541" s="75"/>
      <c r="GJ541" s="75"/>
      <c r="GK541" s="75"/>
      <c r="GL541" s="75"/>
      <c r="GM541" s="75"/>
      <c r="GN541" s="75"/>
      <c r="GO541" s="75"/>
      <c r="GP541" s="75"/>
      <c r="GQ541" s="75"/>
      <c r="GR541" s="75"/>
      <c r="GS541" s="75"/>
      <c r="GT541" s="75"/>
      <c r="GU541" s="75"/>
      <c r="GV541" s="75"/>
      <c r="GW541" s="75"/>
      <c r="GX541" s="75"/>
      <c r="GY541" s="75"/>
      <c r="GZ541" s="75"/>
      <c r="HA541" s="75"/>
      <c r="HB541" s="75"/>
      <c r="HC541" s="75"/>
      <c r="HD541" s="75"/>
      <c r="HE541" s="75"/>
      <c r="HF541" s="75"/>
      <c r="HG541" s="75"/>
      <c r="HH541" s="75"/>
      <c r="HI541" s="75"/>
      <c r="HJ541" s="75"/>
      <c r="HK541" s="75"/>
      <c r="HL541" s="75"/>
      <c r="HM541" s="75"/>
      <c r="HN541" s="75"/>
      <c r="HO541" s="75"/>
      <c r="HP541" s="75"/>
      <c r="HQ541" s="75"/>
      <c r="HR541" s="75"/>
      <c r="HS541" s="75"/>
      <c r="HT541" s="75"/>
      <c r="HU541" s="75"/>
      <c r="HV541" s="75"/>
      <c r="HW541" s="75"/>
      <c r="HX541" s="75"/>
    </row>
    <row r="542" spans="3:232" s="76" customFormat="1" ht="12.75">
      <c r="C542" s="92"/>
      <c r="D542" s="11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  <c r="AO542" s="75"/>
      <c r="AP542" s="75"/>
      <c r="AQ542" s="75"/>
      <c r="AR542" s="75"/>
      <c r="AS542" s="75"/>
      <c r="AT542" s="75"/>
      <c r="AU542" s="75"/>
      <c r="AV542" s="75"/>
      <c r="AW542" s="75"/>
      <c r="AX542" s="75"/>
      <c r="AY542" s="75"/>
      <c r="AZ542" s="75"/>
      <c r="BA542" s="75"/>
      <c r="BB542" s="75"/>
      <c r="BC542" s="75"/>
      <c r="BD542" s="75"/>
      <c r="BE542" s="75"/>
      <c r="BF542" s="75"/>
      <c r="BG542" s="75"/>
      <c r="BH542" s="75"/>
      <c r="BI542" s="75"/>
      <c r="BJ542" s="75"/>
      <c r="BK542" s="75"/>
      <c r="BL542" s="75"/>
      <c r="BM542" s="75"/>
      <c r="BN542" s="75"/>
      <c r="BO542" s="75"/>
      <c r="BP542" s="75"/>
      <c r="BQ542" s="75"/>
      <c r="BR542" s="75"/>
      <c r="BS542" s="75"/>
      <c r="BT542" s="75"/>
      <c r="BU542" s="75"/>
      <c r="BV542" s="75"/>
      <c r="BW542" s="75"/>
      <c r="BX542" s="75"/>
      <c r="BY542" s="75"/>
      <c r="BZ542" s="75"/>
      <c r="CA542" s="75"/>
      <c r="CB542" s="75"/>
      <c r="CC542" s="75"/>
      <c r="CD542" s="75"/>
      <c r="CE542" s="75"/>
      <c r="CF542" s="75"/>
      <c r="CG542" s="75"/>
      <c r="CH542" s="75"/>
      <c r="CI542" s="75"/>
      <c r="CJ542" s="75"/>
      <c r="CK542" s="75"/>
      <c r="CL542" s="75"/>
      <c r="CM542" s="75"/>
      <c r="CN542" s="75"/>
      <c r="CO542" s="75"/>
      <c r="CP542" s="75"/>
      <c r="CQ542" s="75"/>
      <c r="CR542" s="75"/>
      <c r="CS542" s="75"/>
      <c r="CT542" s="75"/>
      <c r="CU542" s="75"/>
      <c r="CV542" s="75"/>
      <c r="CW542" s="75"/>
      <c r="CX542" s="75"/>
      <c r="CY542" s="75"/>
      <c r="CZ542" s="75"/>
      <c r="DA542" s="75"/>
      <c r="DB542" s="75"/>
      <c r="DC542" s="75"/>
      <c r="DD542" s="75"/>
      <c r="DE542" s="75"/>
      <c r="DF542" s="75"/>
      <c r="DG542" s="75"/>
      <c r="DH542" s="75"/>
      <c r="DI542" s="75"/>
      <c r="DJ542" s="75"/>
      <c r="DK542" s="75"/>
      <c r="DL542" s="75"/>
      <c r="DM542" s="75"/>
      <c r="DN542" s="75"/>
      <c r="DO542" s="75"/>
      <c r="DP542" s="75"/>
      <c r="DQ542" s="75"/>
      <c r="DR542" s="75"/>
      <c r="DS542" s="75"/>
      <c r="DT542" s="75"/>
      <c r="DU542" s="75"/>
      <c r="DV542" s="75"/>
      <c r="DW542" s="75"/>
      <c r="DX542" s="75"/>
      <c r="DY542" s="75"/>
      <c r="DZ542" s="75"/>
      <c r="EA542" s="75"/>
      <c r="EB542" s="75"/>
      <c r="EC542" s="75"/>
      <c r="ED542" s="75"/>
      <c r="EE542" s="75"/>
      <c r="EF542" s="75"/>
      <c r="EG542" s="75"/>
      <c r="EH542" s="75"/>
      <c r="EI542" s="75"/>
      <c r="EJ542" s="75"/>
      <c r="EK542" s="75"/>
      <c r="EL542" s="75"/>
      <c r="EM542" s="75"/>
      <c r="EN542" s="75"/>
      <c r="EO542" s="75"/>
      <c r="EP542" s="75"/>
      <c r="EQ542" s="75"/>
      <c r="ER542" s="75"/>
      <c r="ES542" s="75"/>
      <c r="ET542" s="75"/>
      <c r="EU542" s="75"/>
      <c r="EV542" s="75"/>
      <c r="EW542" s="75"/>
      <c r="EX542" s="75"/>
      <c r="EY542" s="75"/>
      <c r="EZ542" s="75"/>
      <c r="FA542" s="75"/>
      <c r="FB542" s="75"/>
      <c r="FC542" s="75"/>
      <c r="FD542" s="75"/>
      <c r="FE542" s="75"/>
      <c r="FF542" s="75"/>
      <c r="FG542" s="75"/>
      <c r="FH542" s="75"/>
      <c r="FI542" s="75"/>
      <c r="FJ542" s="75"/>
      <c r="FK542" s="75"/>
      <c r="FL542" s="75"/>
      <c r="FM542" s="75"/>
      <c r="FN542" s="75"/>
      <c r="FO542" s="75"/>
      <c r="FP542" s="75"/>
      <c r="FQ542" s="75"/>
      <c r="FR542" s="75"/>
      <c r="FS542" s="75"/>
      <c r="FT542" s="75"/>
      <c r="FU542" s="75"/>
      <c r="FV542" s="75"/>
      <c r="FW542" s="75"/>
      <c r="FX542" s="75"/>
      <c r="FY542" s="75"/>
      <c r="FZ542" s="75"/>
      <c r="GA542" s="75"/>
      <c r="GB542" s="75"/>
      <c r="GC542" s="75"/>
      <c r="GD542" s="75"/>
      <c r="GE542" s="75"/>
      <c r="GF542" s="75"/>
      <c r="GG542" s="75"/>
      <c r="GH542" s="75"/>
      <c r="GI542" s="75"/>
      <c r="GJ542" s="75"/>
      <c r="GK542" s="75"/>
      <c r="GL542" s="75"/>
      <c r="GM542" s="75"/>
      <c r="GN542" s="75"/>
      <c r="GO542" s="75"/>
      <c r="GP542" s="75"/>
      <c r="GQ542" s="75"/>
      <c r="GR542" s="75"/>
      <c r="GS542" s="75"/>
      <c r="GT542" s="75"/>
      <c r="GU542" s="75"/>
      <c r="GV542" s="75"/>
      <c r="GW542" s="75"/>
      <c r="GX542" s="75"/>
      <c r="GY542" s="75"/>
      <c r="GZ542" s="75"/>
      <c r="HA542" s="75"/>
      <c r="HB542" s="75"/>
      <c r="HC542" s="75"/>
      <c r="HD542" s="75"/>
      <c r="HE542" s="75"/>
      <c r="HF542" s="75"/>
      <c r="HG542" s="75"/>
      <c r="HH542" s="75"/>
      <c r="HI542" s="75"/>
      <c r="HJ542" s="75"/>
      <c r="HK542" s="75"/>
      <c r="HL542" s="75"/>
      <c r="HM542" s="75"/>
      <c r="HN542" s="75"/>
      <c r="HO542" s="75"/>
      <c r="HP542" s="75"/>
      <c r="HQ542" s="75"/>
      <c r="HR542" s="75"/>
      <c r="HS542" s="75"/>
      <c r="HT542" s="75"/>
      <c r="HU542" s="75"/>
      <c r="HV542" s="75"/>
      <c r="HW542" s="75"/>
      <c r="HX542" s="75"/>
    </row>
    <row r="543" spans="3:232" s="76" customFormat="1" ht="12.75">
      <c r="C543" s="92"/>
      <c r="D543" s="11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  <c r="AO543" s="75"/>
      <c r="AP543" s="75"/>
      <c r="AQ543" s="75"/>
      <c r="AR543" s="75"/>
      <c r="AS543" s="75"/>
      <c r="AT543" s="75"/>
      <c r="AU543" s="75"/>
      <c r="AV543" s="75"/>
      <c r="AW543" s="75"/>
      <c r="AX543" s="75"/>
      <c r="AY543" s="75"/>
      <c r="AZ543" s="75"/>
      <c r="BA543" s="75"/>
      <c r="BB543" s="75"/>
      <c r="BC543" s="75"/>
      <c r="BD543" s="75"/>
      <c r="BE543" s="75"/>
      <c r="BF543" s="75"/>
      <c r="BG543" s="75"/>
      <c r="BH543" s="75"/>
      <c r="BI543" s="75"/>
      <c r="BJ543" s="75"/>
      <c r="BK543" s="75"/>
      <c r="BL543" s="75"/>
      <c r="BM543" s="75"/>
      <c r="BN543" s="75"/>
      <c r="BO543" s="75"/>
      <c r="BP543" s="75"/>
      <c r="BQ543" s="75"/>
      <c r="BR543" s="75"/>
      <c r="BS543" s="75"/>
      <c r="BT543" s="75"/>
      <c r="BU543" s="75"/>
      <c r="BV543" s="75"/>
      <c r="BW543" s="75"/>
      <c r="BX543" s="75"/>
      <c r="BY543" s="75"/>
      <c r="BZ543" s="75"/>
      <c r="CA543" s="75"/>
      <c r="CB543" s="75"/>
      <c r="CC543" s="75"/>
      <c r="CD543" s="75"/>
      <c r="CE543" s="75"/>
      <c r="CF543" s="75"/>
      <c r="CG543" s="75"/>
      <c r="CH543" s="75"/>
      <c r="CI543" s="75"/>
      <c r="CJ543" s="75"/>
      <c r="CK543" s="75"/>
      <c r="CL543" s="75"/>
      <c r="CM543" s="75"/>
      <c r="CN543" s="75"/>
      <c r="CO543" s="75"/>
      <c r="CP543" s="75"/>
      <c r="CQ543" s="75"/>
      <c r="CR543" s="75"/>
      <c r="CS543" s="75"/>
      <c r="CT543" s="75"/>
      <c r="CU543" s="75"/>
      <c r="CV543" s="75"/>
      <c r="CW543" s="75"/>
      <c r="CX543" s="75"/>
      <c r="CY543" s="75"/>
      <c r="CZ543" s="75"/>
      <c r="DA543" s="75"/>
      <c r="DB543" s="75"/>
      <c r="DC543" s="75"/>
      <c r="DD543" s="75"/>
      <c r="DE543" s="75"/>
      <c r="DF543" s="75"/>
      <c r="DG543" s="75"/>
      <c r="DH543" s="75"/>
      <c r="DI543" s="75"/>
      <c r="DJ543" s="75"/>
      <c r="DK543" s="75"/>
      <c r="DL543" s="75"/>
      <c r="DM543" s="75"/>
      <c r="DN543" s="75"/>
      <c r="DO543" s="75"/>
      <c r="DP543" s="75"/>
      <c r="DQ543" s="75"/>
      <c r="DR543" s="75"/>
      <c r="DS543" s="75"/>
      <c r="DT543" s="75"/>
      <c r="DU543" s="75"/>
      <c r="DV543" s="75"/>
      <c r="DW543" s="75"/>
      <c r="DX543" s="75"/>
      <c r="DY543" s="75"/>
      <c r="DZ543" s="75"/>
      <c r="EA543" s="75"/>
      <c r="EB543" s="75"/>
      <c r="EC543" s="75"/>
      <c r="ED543" s="75"/>
      <c r="EE543" s="75"/>
      <c r="EF543" s="75"/>
      <c r="EG543" s="75"/>
      <c r="EH543" s="75"/>
      <c r="EI543" s="75"/>
      <c r="EJ543" s="75"/>
      <c r="EK543" s="75"/>
      <c r="EL543" s="75"/>
      <c r="EM543" s="75"/>
      <c r="EN543" s="75"/>
      <c r="EO543" s="75"/>
      <c r="EP543" s="75"/>
      <c r="EQ543" s="75"/>
      <c r="ER543" s="75"/>
      <c r="ES543" s="75"/>
      <c r="ET543" s="75"/>
      <c r="EU543" s="75"/>
      <c r="EV543" s="75"/>
      <c r="EW543" s="75"/>
      <c r="EX543" s="75"/>
      <c r="EY543" s="75"/>
      <c r="EZ543" s="75"/>
      <c r="FA543" s="75"/>
      <c r="FB543" s="75"/>
      <c r="FC543" s="75"/>
      <c r="FD543" s="75"/>
      <c r="FE543" s="75"/>
      <c r="FF543" s="75"/>
      <c r="FG543" s="75"/>
      <c r="FH543" s="75"/>
      <c r="FI543" s="75"/>
      <c r="FJ543" s="75"/>
      <c r="FK543" s="75"/>
      <c r="FL543" s="75"/>
      <c r="FM543" s="75"/>
      <c r="FN543" s="75"/>
      <c r="FO543" s="75"/>
      <c r="FP543" s="75"/>
      <c r="FQ543" s="75"/>
      <c r="FR543" s="75"/>
      <c r="FS543" s="75"/>
      <c r="FT543" s="75"/>
      <c r="FU543" s="75"/>
      <c r="FV543" s="75"/>
      <c r="FW543" s="75"/>
      <c r="FX543" s="75"/>
      <c r="FY543" s="75"/>
      <c r="FZ543" s="75"/>
      <c r="GA543" s="75"/>
      <c r="GB543" s="75"/>
      <c r="GC543" s="75"/>
      <c r="GD543" s="75"/>
      <c r="GE543" s="75"/>
      <c r="GF543" s="75"/>
      <c r="GG543" s="75"/>
      <c r="GH543" s="75"/>
      <c r="GI543" s="75"/>
      <c r="GJ543" s="75"/>
      <c r="GK543" s="75"/>
      <c r="GL543" s="75"/>
      <c r="GM543" s="75"/>
      <c r="GN543" s="75"/>
      <c r="GO543" s="75"/>
      <c r="GP543" s="75"/>
      <c r="GQ543" s="75"/>
      <c r="GR543" s="75"/>
      <c r="GS543" s="75"/>
      <c r="GT543" s="75"/>
      <c r="GU543" s="75"/>
      <c r="GV543" s="75"/>
      <c r="GW543" s="75"/>
      <c r="GX543" s="75"/>
      <c r="GY543" s="75"/>
      <c r="GZ543" s="75"/>
      <c r="HA543" s="75"/>
      <c r="HB543" s="75"/>
      <c r="HC543" s="75"/>
      <c r="HD543" s="75"/>
      <c r="HE543" s="75"/>
      <c r="HF543" s="75"/>
      <c r="HG543" s="75"/>
      <c r="HH543" s="75"/>
      <c r="HI543" s="75"/>
      <c r="HJ543" s="75"/>
      <c r="HK543" s="75"/>
      <c r="HL543" s="75"/>
      <c r="HM543" s="75"/>
      <c r="HN543" s="75"/>
      <c r="HO543" s="75"/>
      <c r="HP543" s="75"/>
      <c r="HQ543" s="75"/>
      <c r="HR543" s="75"/>
      <c r="HS543" s="75"/>
      <c r="HT543" s="75"/>
      <c r="HU543" s="75"/>
      <c r="HV543" s="75"/>
      <c r="HW543" s="75"/>
      <c r="HX543" s="75"/>
    </row>
    <row r="544" spans="3:232" s="76" customFormat="1" ht="12.75">
      <c r="C544" s="92"/>
      <c r="D544" s="11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  <c r="AO544" s="75"/>
      <c r="AP544" s="75"/>
      <c r="AQ544" s="75"/>
      <c r="AR544" s="75"/>
      <c r="AS544" s="75"/>
      <c r="AT544" s="75"/>
      <c r="AU544" s="75"/>
      <c r="AV544" s="75"/>
      <c r="AW544" s="75"/>
      <c r="AX544" s="75"/>
      <c r="AY544" s="75"/>
      <c r="AZ544" s="75"/>
      <c r="BA544" s="75"/>
      <c r="BB544" s="75"/>
      <c r="BC544" s="75"/>
      <c r="BD544" s="75"/>
      <c r="BE544" s="75"/>
      <c r="BF544" s="75"/>
      <c r="BG544" s="75"/>
      <c r="BH544" s="75"/>
      <c r="BI544" s="75"/>
      <c r="BJ544" s="75"/>
      <c r="BK544" s="75"/>
      <c r="BL544" s="75"/>
      <c r="BM544" s="75"/>
      <c r="BN544" s="75"/>
      <c r="BO544" s="75"/>
      <c r="BP544" s="75"/>
      <c r="BQ544" s="75"/>
      <c r="BR544" s="75"/>
      <c r="BS544" s="75"/>
      <c r="BT544" s="75"/>
      <c r="BU544" s="75"/>
      <c r="BV544" s="75"/>
      <c r="BW544" s="75"/>
      <c r="BX544" s="75"/>
      <c r="BY544" s="75"/>
      <c r="BZ544" s="75"/>
      <c r="CA544" s="75"/>
      <c r="CB544" s="75"/>
      <c r="CC544" s="75"/>
      <c r="CD544" s="75"/>
      <c r="CE544" s="75"/>
      <c r="CF544" s="75"/>
      <c r="CG544" s="75"/>
      <c r="CH544" s="75"/>
      <c r="CI544" s="75"/>
      <c r="CJ544" s="75"/>
      <c r="CK544" s="75"/>
      <c r="CL544" s="75"/>
      <c r="CM544" s="75"/>
      <c r="CN544" s="75"/>
      <c r="CO544" s="75"/>
      <c r="CP544" s="75"/>
      <c r="CQ544" s="75"/>
      <c r="CR544" s="75"/>
      <c r="CS544" s="75"/>
      <c r="CT544" s="75"/>
      <c r="CU544" s="75"/>
      <c r="CV544" s="75"/>
      <c r="CW544" s="75"/>
      <c r="CX544" s="75"/>
      <c r="CY544" s="75"/>
      <c r="CZ544" s="75"/>
      <c r="DA544" s="75"/>
      <c r="DB544" s="75"/>
      <c r="DC544" s="75"/>
      <c r="DD544" s="75"/>
      <c r="DE544" s="75"/>
      <c r="DF544" s="75"/>
      <c r="DG544" s="75"/>
      <c r="DH544" s="75"/>
      <c r="DI544" s="75"/>
      <c r="DJ544" s="75"/>
      <c r="DK544" s="75"/>
      <c r="DL544" s="75"/>
      <c r="DM544" s="75"/>
      <c r="DN544" s="75"/>
      <c r="DO544" s="75"/>
      <c r="DP544" s="75"/>
      <c r="DQ544" s="75"/>
      <c r="DR544" s="75"/>
      <c r="DS544" s="75"/>
      <c r="DT544" s="75"/>
      <c r="DU544" s="75"/>
      <c r="DV544" s="75"/>
      <c r="DW544" s="75"/>
      <c r="DX544" s="75"/>
      <c r="DY544" s="75"/>
      <c r="DZ544" s="75"/>
      <c r="EA544" s="75"/>
      <c r="EB544" s="75"/>
      <c r="EC544" s="75"/>
      <c r="ED544" s="75"/>
      <c r="EE544" s="75"/>
      <c r="EF544" s="75"/>
      <c r="EG544" s="75"/>
      <c r="EH544" s="75"/>
      <c r="EI544" s="75"/>
      <c r="EJ544" s="75"/>
      <c r="EK544" s="75"/>
      <c r="EL544" s="75"/>
      <c r="EM544" s="75"/>
      <c r="EN544" s="75"/>
      <c r="EO544" s="75"/>
      <c r="EP544" s="75"/>
      <c r="EQ544" s="75"/>
      <c r="ER544" s="75"/>
      <c r="ES544" s="75"/>
      <c r="ET544" s="75"/>
      <c r="EU544" s="75"/>
      <c r="EV544" s="75"/>
      <c r="EW544" s="75"/>
      <c r="EX544" s="75"/>
      <c r="EY544" s="75"/>
      <c r="EZ544" s="75"/>
      <c r="FA544" s="75"/>
      <c r="FB544" s="75"/>
      <c r="FC544" s="75"/>
      <c r="FD544" s="75"/>
      <c r="FE544" s="75"/>
      <c r="FF544" s="75"/>
      <c r="FG544" s="75"/>
      <c r="FH544" s="75"/>
      <c r="FI544" s="75"/>
      <c r="FJ544" s="75"/>
      <c r="FK544" s="75"/>
      <c r="FL544" s="75"/>
      <c r="FM544" s="75"/>
      <c r="FN544" s="75"/>
      <c r="FO544" s="75"/>
      <c r="FP544" s="75"/>
      <c r="FQ544" s="75"/>
      <c r="FR544" s="75"/>
      <c r="FS544" s="75"/>
      <c r="FT544" s="75"/>
      <c r="FU544" s="75"/>
      <c r="FV544" s="75"/>
      <c r="FW544" s="75"/>
      <c r="FX544" s="75"/>
      <c r="FY544" s="75"/>
      <c r="FZ544" s="75"/>
      <c r="GA544" s="75"/>
      <c r="GB544" s="75"/>
      <c r="GC544" s="75"/>
      <c r="GD544" s="75"/>
      <c r="GE544" s="75"/>
      <c r="GF544" s="75"/>
      <c r="GG544" s="75"/>
      <c r="GH544" s="75"/>
      <c r="GI544" s="75"/>
      <c r="GJ544" s="75"/>
      <c r="GK544" s="75"/>
      <c r="GL544" s="75"/>
      <c r="GM544" s="75"/>
      <c r="GN544" s="75"/>
      <c r="GO544" s="75"/>
      <c r="GP544" s="75"/>
      <c r="GQ544" s="75"/>
      <c r="GR544" s="75"/>
      <c r="GS544" s="75"/>
      <c r="GT544" s="75"/>
      <c r="GU544" s="75"/>
      <c r="GV544" s="75"/>
      <c r="GW544" s="75"/>
      <c r="GX544" s="75"/>
      <c r="GY544" s="75"/>
      <c r="GZ544" s="75"/>
      <c r="HA544" s="75"/>
      <c r="HB544" s="75"/>
      <c r="HC544" s="75"/>
      <c r="HD544" s="75"/>
      <c r="HE544" s="75"/>
      <c r="HF544" s="75"/>
      <c r="HG544" s="75"/>
      <c r="HH544" s="75"/>
      <c r="HI544" s="75"/>
      <c r="HJ544" s="75"/>
      <c r="HK544" s="75"/>
      <c r="HL544" s="75"/>
      <c r="HM544" s="75"/>
      <c r="HN544" s="75"/>
      <c r="HO544" s="75"/>
      <c r="HP544" s="75"/>
      <c r="HQ544" s="75"/>
      <c r="HR544" s="75"/>
      <c r="HS544" s="75"/>
      <c r="HT544" s="75"/>
      <c r="HU544" s="75"/>
      <c r="HV544" s="75"/>
      <c r="HW544" s="75"/>
      <c r="HX544" s="75"/>
    </row>
    <row r="545" spans="3:232" s="76" customFormat="1" ht="12.75">
      <c r="C545" s="92"/>
      <c r="D545" s="11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  <c r="AO545" s="75"/>
      <c r="AP545" s="75"/>
      <c r="AQ545" s="75"/>
      <c r="AR545" s="75"/>
      <c r="AS545" s="75"/>
      <c r="AT545" s="75"/>
      <c r="AU545" s="75"/>
      <c r="AV545" s="75"/>
      <c r="AW545" s="75"/>
      <c r="AX545" s="75"/>
      <c r="AY545" s="75"/>
      <c r="AZ545" s="75"/>
      <c r="BA545" s="75"/>
      <c r="BB545" s="75"/>
      <c r="BC545" s="75"/>
      <c r="BD545" s="75"/>
      <c r="BE545" s="75"/>
      <c r="BF545" s="75"/>
      <c r="BG545" s="75"/>
      <c r="BH545" s="75"/>
      <c r="BI545" s="75"/>
      <c r="BJ545" s="75"/>
      <c r="BK545" s="75"/>
      <c r="BL545" s="75"/>
      <c r="BM545" s="75"/>
      <c r="BN545" s="75"/>
      <c r="BO545" s="75"/>
      <c r="BP545" s="75"/>
      <c r="BQ545" s="75"/>
      <c r="BR545" s="75"/>
      <c r="BS545" s="75"/>
      <c r="BT545" s="75"/>
      <c r="BU545" s="75"/>
      <c r="BV545" s="75"/>
      <c r="BW545" s="75"/>
      <c r="BX545" s="75"/>
      <c r="BY545" s="75"/>
      <c r="BZ545" s="75"/>
      <c r="CA545" s="75"/>
      <c r="CB545" s="75"/>
      <c r="CC545" s="75"/>
      <c r="CD545" s="75"/>
      <c r="CE545" s="75"/>
      <c r="CF545" s="75"/>
      <c r="CG545" s="75"/>
      <c r="CH545" s="75"/>
      <c r="CI545" s="75"/>
      <c r="CJ545" s="75"/>
      <c r="CK545" s="75"/>
      <c r="CL545" s="75"/>
      <c r="CM545" s="75"/>
      <c r="CN545" s="75"/>
      <c r="CO545" s="75"/>
      <c r="CP545" s="75"/>
      <c r="CQ545" s="75"/>
      <c r="CR545" s="75"/>
      <c r="CS545" s="75"/>
      <c r="CT545" s="75"/>
      <c r="CU545" s="75"/>
      <c r="CV545" s="75"/>
      <c r="CW545" s="75"/>
      <c r="CX545" s="75"/>
      <c r="CY545" s="75"/>
      <c r="CZ545" s="75"/>
      <c r="DA545" s="75"/>
      <c r="DB545" s="75"/>
      <c r="DC545" s="75"/>
      <c r="DD545" s="75"/>
      <c r="DE545" s="75"/>
      <c r="DF545" s="75"/>
      <c r="DG545" s="75"/>
      <c r="DH545" s="75"/>
      <c r="DI545" s="75"/>
      <c r="DJ545" s="75"/>
      <c r="DK545" s="75"/>
      <c r="DL545" s="75"/>
      <c r="DM545" s="75"/>
      <c r="DN545" s="75"/>
      <c r="DO545" s="75"/>
      <c r="DP545" s="75"/>
      <c r="DQ545" s="75"/>
      <c r="DR545" s="75"/>
      <c r="DS545" s="75"/>
      <c r="DT545" s="75"/>
      <c r="DU545" s="75"/>
      <c r="DV545" s="75"/>
      <c r="DW545" s="75"/>
      <c r="DX545" s="75"/>
      <c r="DY545" s="75"/>
      <c r="DZ545" s="75"/>
      <c r="EA545" s="75"/>
      <c r="EB545" s="75"/>
      <c r="EC545" s="75"/>
      <c r="ED545" s="75"/>
      <c r="EE545" s="75"/>
      <c r="EF545" s="75"/>
      <c r="EG545" s="75"/>
      <c r="EH545" s="75"/>
      <c r="EI545" s="75"/>
      <c r="EJ545" s="75"/>
      <c r="EK545" s="75"/>
      <c r="EL545" s="75"/>
      <c r="EM545" s="75"/>
      <c r="EN545" s="75"/>
      <c r="EO545" s="75"/>
      <c r="EP545" s="75"/>
      <c r="EQ545" s="75"/>
      <c r="ER545" s="75"/>
      <c r="ES545" s="75"/>
      <c r="ET545" s="75"/>
      <c r="EU545" s="75"/>
      <c r="EV545" s="75"/>
      <c r="EW545" s="75"/>
      <c r="EX545" s="75"/>
      <c r="EY545" s="75"/>
      <c r="EZ545" s="75"/>
      <c r="FA545" s="75"/>
      <c r="FB545" s="75"/>
      <c r="FC545" s="75"/>
      <c r="FD545" s="75"/>
      <c r="FE545" s="75"/>
      <c r="FF545" s="75"/>
      <c r="FG545" s="75"/>
      <c r="FH545" s="75"/>
      <c r="FI545" s="75"/>
      <c r="FJ545" s="75"/>
      <c r="FK545" s="75"/>
      <c r="FL545" s="75"/>
      <c r="FM545" s="75"/>
      <c r="FN545" s="75"/>
      <c r="FO545" s="75"/>
      <c r="FP545" s="75"/>
      <c r="FQ545" s="75"/>
      <c r="FR545" s="75"/>
      <c r="FS545" s="75"/>
      <c r="FT545" s="75"/>
      <c r="FU545" s="75"/>
      <c r="FV545" s="75"/>
      <c r="FW545" s="75"/>
      <c r="FX545" s="75"/>
      <c r="FY545" s="75"/>
      <c r="FZ545" s="75"/>
      <c r="GA545" s="75"/>
      <c r="GB545" s="75"/>
      <c r="GC545" s="75"/>
      <c r="GD545" s="75"/>
      <c r="GE545" s="75"/>
      <c r="GF545" s="75"/>
      <c r="GG545" s="75"/>
      <c r="GH545" s="75"/>
      <c r="GI545" s="75"/>
      <c r="GJ545" s="75"/>
      <c r="GK545" s="75"/>
      <c r="GL545" s="75"/>
      <c r="GM545" s="75"/>
      <c r="GN545" s="75"/>
      <c r="GO545" s="75"/>
      <c r="GP545" s="75"/>
      <c r="GQ545" s="75"/>
      <c r="GR545" s="75"/>
      <c r="GS545" s="75"/>
      <c r="GT545" s="75"/>
      <c r="GU545" s="75"/>
      <c r="GV545" s="75"/>
      <c r="GW545" s="75"/>
      <c r="GX545" s="75"/>
      <c r="GY545" s="75"/>
      <c r="GZ545" s="75"/>
      <c r="HA545" s="75"/>
      <c r="HB545" s="75"/>
      <c r="HC545" s="75"/>
      <c r="HD545" s="75"/>
      <c r="HE545" s="75"/>
      <c r="HF545" s="75"/>
      <c r="HG545" s="75"/>
      <c r="HH545" s="75"/>
      <c r="HI545" s="75"/>
      <c r="HJ545" s="75"/>
      <c r="HK545" s="75"/>
      <c r="HL545" s="75"/>
      <c r="HM545" s="75"/>
      <c r="HN545" s="75"/>
      <c r="HO545" s="75"/>
      <c r="HP545" s="75"/>
      <c r="HQ545" s="75"/>
      <c r="HR545" s="75"/>
      <c r="HS545" s="75"/>
      <c r="HT545" s="75"/>
      <c r="HU545" s="75"/>
      <c r="HV545" s="75"/>
      <c r="HW545" s="75"/>
      <c r="HX545" s="75"/>
    </row>
    <row r="546" spans="3:232" s="76" customFormat="1" ht="12.75">
      <c r="C546" s="92"/>
      <c r="D546" s="11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  <c r="AO546" s="75"/>
      <c r="AP546" s="75"/>
      <c r="AQ546" s="75"/>
      <c r="AR546" s="75"/>
      <c r="AS546" s="75"/>
      <c r="AT546" s="75"/>
      <c r="AU546" s="75"/>
      <c r="AV546" s="75"/>
      <c r="AW546" s="75"/>
      <c r="AX546" s="75"/>
      <c r="AY546" s="75"/>
      <c r="AZ546" s="75"/>
      <c r="BA546" s="75"/>
      <c r="BB546" s="75"/>
      <c r="BC546" s="75"/>
      <c r="BD546" s="75"/>
      <c r="BE546" s="75"/>
      <c r="BF546" s="75"/>
      <c r="BG546" s="75"/>
      <c r="BH546" s="75"/>
      <c r="BI546" s="75"/>
      <c r="BJ546" s="75"/>
      <c r="BK546" s="75"/>
      <c r="BL546" s="75"/>
      <c r="BM546" s="75"/>
      <c r="BN546" s="75"/>
      <c r="BO546" s="75"/>
      <c r="BP546" s="75"/>
      <c r="BQ546" s="75"/>
      <c r="BR546" s="75"/>
      <c r="BS546" s="75"/>
      <c r="BT546" s="75"/>
      <c r="BU546" s="75"/>
      <c r="BV546" s="75"/>
      <c r="BW546" s="75"/>
      <c r="BX546" s="75"/>
      <c r="BY546" s="75"/>
      <c r="BZ546" s="75"/>
      <c r="CA546" s="75"/>
      <c r="CB546" s="75"/>
      <c r="CC546" s="75"/>
      <c r="CD546" s="75"/>
      <c r="CE546" s="75"/>
      <c r="CF546" s="75"/>
      <c r="CG546" s="75"/>
      <c r="CH546" s="75"/>
      <c r="CI546" s="75"/>
      <c r="CJ546" s="75"/>
      <c r="CK546" s="75"/>
      <c r="CL546" s="75"/>
      <c r="CM546" s="75"/>
      <c r="CN546" s="75"/>
      <c r="CO546" s="75"/>
      <c r="CP546" s="75"/>
      <c r="CQ546" s="75"/>
      <c r="CR546" s="75"/>
      <c r="CS546" s="75"/>
      <c r="CT546" s="75"/>
      <c r="CU546" s="75"/>
      <c r="CV546" s="75"/>
      <c r="CW546" s="75"/>
      <c r="CX546" s="75"/>
      <c r="CY546" s="75"/>
      <c r="CZ546" s="75"/>
      <c r="DA546" s="75"/>
      <c r="DB546" s="75"/>
      <c r="DC546" s="75"/>
      <c r="DD546" s="75"/>
      <c r="DE546" s="75"/>
      <c r="DF546" s="75"/>
      <c r="DG546" s="75"/>
      <c r="DH546" s="75"/>
      <c r="DI546" s="75"/>
      <c r="DJ546" s="75"/>
      <c r="DK546" s="75"/>
      <c r="DL546" s="75"/>
      <c r="DM546" s="75"/>
      <c r="DN546" s="75"/>
      <c r="DO546" s="75"/>
      <c r="DP546" s="75"/>
      <c r="DQ546" s="75"/>
      <c r="DR546" s="75"/>
      <c r="DS546" s="75"/>
      <c r="DT546" s="75"/>
      <c r="DU546" s="75"/>
      <c r="DV546" s="75"/>
      <c r="DW546" s="75"/>
      <c r="DX546" s="75"/>
      <c r="DY546" s="75"/>
      <c r="DZ546" s="75"/>
      <c r="EA546" s="75"/>
      <c r="EB546" s="75"/>
      <c r="EC546" s="75"/>
      <c r="ED546" s="75"/>
      <c r="EE546" s="75"/>
      <c r="EF546" s="75"/>
      <c r="EG546" s="75"/>
      <c r="EH546" s="75"/>
      <c r="EI546" s="75"/>
      <c r="EJ546" s="75"/>
      <c r="EK546" s="75"/>
      <c r="EL546" s="75"/>
      <c r="EM546" s="75"/>
      <c r="EN546" s="75"/>
      <c r="EO546" s="75"/>
      <c r="EP546" s="75"/>
      <c r="EQ546" s="75"/>
      <c r="ER546" s="75"/>
      <c r="ES546" s="75"/>
      <c r="ET546" s="75"/>
      <c r="EU546" s="75"/>
      <c r="EV546" s="75"/>
      <c r="EW546" s="75"/>
      <c r="EX546" s="75"/>
      <c r="EY546" s="75"/>
      <c r="EZ546" s="75"/>
      <c r="FA546" s="75"/>
      <c r="FB546" s="75"/>
      <c r="FC546" s="75"/>
      <c r="FD546" s="75"/>
      <c r="FE546" s="75"/>
      <c r="FF546" s="75"/>
      <c r="FG546" s="75"/>
      <c r="FH546" s="75"/>
      <c r="FI546" s="75"/>
      <c r="FJ546" s="75"/>
      <c r="FK546" s="75"/>
      <c r="FL546" s="75"/>
      <c r="FM546" s="75"/>
      <c r="FN546" s="75"/>
      <c r="FO546" s="75"/>
      <c r="FP546" s="75"/>
      <c r="FQ546" s="75"/>
      <c r="FR546" s="75"/>
      <c r="FS546" s="75"/>
      <c r="FT546" s="75"/>
      <c r="FU546" s="75"/>
      <c r="FV546" s="75"/>
      <c r="FW546" s="75"/>
      <c r="FX546" s="75"/>
      <c r="FY546" s="75"/>
      <c r="FZ546" s="75"/>
      <c r="GA546" s="75"/>
      <c r="GB546" s="75"/>
      <c r="GC546" s="75"/>
      <c r="GD546" s="75"/>
      <c r="GE546" s="75"/>
      <c r="GF546" s="75"/>
      <c r="GG546" s="75"/>
      <c r="GH546" s="75"/>
      <c r="GI546" s="75"/>
      <c r="GJ546" s="75"/>
      <c r="GK546" s="75"/>
      <c r="GL546" s="75"/>
      <c r="GM546" s="75"/>
      <c r="GN546" s="75"/>
      <c r="GO546" s="75"/>
      <c r="GP546" s="75"/>
      <c r="GQ546" s="75"/>
      <c r="GR546" s="75"/>
      <c r="GS546" s="75"/>
      <c r="GT546" s="75"/>
      <c r="GU546" s="75"/>
      <c r="GV546" s="75"/>
      <c r="GW546" s="75"/>
      <c r="GX546" s="75"/>
      <c r="GY546" s="75"/>
      <c r="GZ546" s="75"/>
      <c r="HA546" s="75"/>
      <c r="HB546" s="75"/>
      <c r="HC546" s="75"/>
      <c r="HD546" s="75"/>
      <c r="HE546" s="75"/>
      <c r="HF546" s="75"/>
      <c r="HG546" s="75"/>
      <c r="HH546" s="75"/>
      <c r="HI546" s="75"/>
      <c r="HJ546" s="75"/>
      <c r="HK546" s="75"/>
      <c r="HL546" s="75"/>
      <c r="HM546" s="75"/>
      <c r="HN546" s="75"/>
      <c r="HO546" s="75"/>
      <c r="HP546" s="75"/>
      <c r="HQ546" s="75"/>
      <c r="HR546" s="75"/>
      <c r="HS546" s="75"/>
      <c r="HT546" s="75"/>
      <c r="HU546" s="75"/>
      <c r="HV546" s="75"/>
      <c r="HW546" s="75"/>
      <c r="HX546" s="75"/>
    </row>
    <row r="547" spans="3:232" s="76" customFormat="1" ht="12.75">
      <c r="C547" s="92"/>
      <c r="D547" s="11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  <c r="AO547" s="75"/>
      <c r="AP547" s="75"/>
      <c r="AQ547" s="75"/>
      <c r="AR547" s="75"/>
      <c r="AS547" s="75"/>
      <c r="AT547" s="75"/>
      <c r="AU547" s="75"/>
      <c r="AV547" s="75"/>
      <c r="AW547" s="75"/>
      <c r="AX547" s="75"/>
      <c r="AY547" s="75"/>
      <c r="AZ547" s="75"/>
      <c r="BA547" s="75"/>
      <c r="BB547" s="75"/>
      <c r="BC547" s="75"/>
      <c r="BD547" s="75"/>
      <c r="BE547" s="75"/>
      <c r="BF547" s="75"/>
      <c r="BG547" s="75"/>
      <c r="BH547" s="75"/>
      <c r="BI547" s="75"/>
      <c r="BJ547" s="75"/>
      <c r="BK547" s="75"/>
      <c r="BL547" s="75"/>
      <c r="BM547" s="75"/>
      <c r="BN547" s="75"/>
      <c r="BO547" s="75"/>
      <c r="BP547" s="75"/>
      <c r="BQ547" s="75"/>
      <c r="BR547" s="75"/>
      <c r="BS547" s="75"/>
      <c r="BT547" s="75"/>
      <c r="BU547" s="75"/>
      <c r="BV547" s="75"/>
      <c r="BW547" s="75"/>
      <c r="BX547" s="75"/>
      <c r="BY547" s="75"/>
      <c r="BZ547" s="75"/>
      <c r="CA547" s="75"/>
      <c r="CB547" s="75"/>
      <c r="CC547" s="75"/>
      <c r="CD547" s="75"/>
      <c r="CE547" s="75"/>
      <c r="CF547" s="75"/>
      <c r="CG547" s="75"/>
      <c r="CH547" s="75"/>
      <c r="CI547" s="75"/>
      <c r="CJ547" s="75"/>
      <c r="CK547" s="75"/>
      <c r="CL547" s="75"/>
      <c r="CM547" s="75"/>
      <c r="CN547" s="75"/>
      <c r="CO547" s="75"/>
      <c r="CP547" s="75"/>
      <c r="CQ547" s="75"/>
      <c r="CR547" s="75"/>
      <c r="CS547" s="75"/>
      <c r="CT547" s="75"/>
      <c r="CU547" s="75"/>
      <c r="CV547" s="75"/>
      <c r="CW547" s="75"/>
      <c r="CX547" s="75"/>
      <c r="CY547" s="75"/>
      <c r="CZ547" s="75"/>
      <c r="DA547" s="75"/>
      <c r="DB547" s="75"/>
      <c r="DC547" s="75"/>
      <c r="DD547" s="75"/>
      <c r="DE547" s="75"/>
      <c r="DF547" s="75"/>
      <c r="DG547" s="75"/>
      <c r="DH547" s="75"/>
      <c r="DI547" s="75"/>
      <c r="DJ547" s="75"/>
      <c r="DK547" s="75"/>
      <c r="DL547" s="75"/>
      <c r="DM547" s="75"/>
      <c r="DN547" s="75"/>
      <c r="DO547" s="75"/>
      <c r="DP547" s="75"/>
      <c r="DQ547" s="75"/>
      <c r="DR547" s="75"/>
      <c r="DS547" s="75"/>
      <c r="DT547" s="75"/>
      <c r="DU547" s="75"/>
      <c r="DV547" s="75"/>
      <c r="DW547" s="75"/>
      <c r="DX547" s="75"/>
      <c r="DY547" s="75"/>
      <c r="DZ547" s="75"/>
      <c r="EA547" s="75"/>
      <c r="EB547" s="75"/>
      <c r="EC547" s="75"/>
      <c r="ED547" s="75"/>
      <c r="EE547" s="75"/>
      <c r="EF547" s="75"/>
      <c r="EG547" s="75"/>
      <c r="EH547" s="75"/>
      <c r="EI547" s="75"/>
      <c r="EJ547" s="75"/>
      <c r="EK547" s="75"/>
      <c r="EL547" s="75"/>
      <c r="EM547" s="75"/>
      <c r="EN547" s="75"/>
      <c r="EO547" s="75"/>
      <c r="EP547" s="75"/>
      <c r="EQ547" s="75"/>
      <c r="ER547" s="75"/>
      <c r="ES547" s="75"/>
      <c r="ET547" s="75"/>
      <c r="EU547" s="75"/>
      <c r="EV547" s="75"/>
      <c r="EW547" s="75"/>
      <c r="EX547" s="75"/>
      <c r="EY547" s="75"/>
      <c r="EZ547" s="75"/>
      <c r="FA547" s="75"/>
      <c r="FB547" s="75"/>
      <c r="FC547" s="75"/>
      <c r="FD547" s="75"/>
      <c r="FE547" s="75"/>
      <c r="FF547" s="75"/>
      <c r="FG547" s="75"/>
      <c r="FH547" s="75"/>
      <c r="FI547" s="75"/>
      <c r="FJ547" s="75"/>
      <c r="FK547" s="75"/>
      <c r="FL547" s="75"/>
      <c r="FM547" s="75"/>
      <c r="FN547" s="75"/>
      <c r="FO547" s="75"/>
      <c r="FP547" s="75"/>
      <c r="FQ547" s="75"/>
      <c r="FR547" s="75"/>
      <c r="FS547" s="75"/>
      <c r="FT547" s="75"/>
      <c r="FU547" s="75"/>
      <c r="FV547" s="75"/>
      <c r="FW547" s="75"/>
      <c r="FX547" s="75"/>
      <c r="FY547" s="75"/>
      <c r="FZ547" s="75"/>
      <c r="GA547" s="75"/>
      <c r="GB547" s="75"/>
      <c r="GC547" s="75"/>
      <c r="GD547" s="75"/>
      <c r="GE547" s="75"/>
      <c r="GF547" s="75"/>
      <c r="GG547" s="75"/>
      <c r="GH547" s="75"/>
      <c r="GI547" s="75"/>
      <c r="GJ547" s="75"/>
      <c r="GK547" s="75"/>
      <c r="GL547" s="75"/>
      <c r="GM547" s="75"/>
      <c r="GN547" s="75"/>
      <c r="GO547" s="75"/>
      <c r="GP547" s="75"/>
      <c r="GQ547" s="75"/>
      <c r="GR547" s="75"/>
      <c r="GS547" s="75"/>
      <c r="GT547" s="75"/>
      <c r="GU547" s="75"/>
      <c r="GV547" s="75"/>
      <c r="GW547" s="75"/>
      <c r="GX547" s="75"/>
      <c r="GY547" s="75"/>
      <c r="GZ547" s="75"/>
      <c r="HA547" s="75"/>
      <c r="HB547" s="75"/>
      <c r="HC547" s="75"/>
      <c r="HD547" s="75"/>
      <c r="HE547" s="75"/>
      <c r="HF547" s="75"/>
      <c r="HG547" s="75"/>
      <c r="HH547" s="75"/>
      <c r="HI547" s="75"/>
      <c r="HJ547" s="75"/>
      <c r="HK547" s="75"/>
      <c r="HL547" s="75"/>
      <c r="HM547" s="75"/>
      <c r="HN547" s="75"/>
      <c r="HO547" s="75"/>
      <c r="HP547" s="75"/>
      <c r="HQ547" s="75"/>
      <c r="HR547" s="75"/>
      <c r="HS547" s="75"/>
      <c r="HT547" s="75"/>
      <c r="HU547" s="75"/>
      <c r="HV547" s="75"/>
      <c r="HW547" s="75"/>
      <c r="HX547" s="75"/>
    </row>
    <row r="548" spans="3:232" s="76" customFormat="1" ht="12.75">
      <c r="C548" s="92"/>
      <c r="D548" s="11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  <c r="AO548" s="75"/>
      <c r="AP548" s="75"/>
      <c r="AQ548" s="75"/>
      <c r="AR548" s="75"/>
      <c r="AS548" s="75"/>
      <c r="AT548" s="75"/>
      <c r="AU548" s="75"/>
      <c r="AV548" s="75"/>
      <c r="AW548" s="75"/>
      <c r="AX548" s="75"/>
      <c r="AY548" s="75"/>
      <c r="AZ548" s="75"/>
      <c r="BA548" s="75"/>
      <c r="BB548" s="75"/>
      <c r="BC548" s="75"/>
      <c r="BD548" s="75"/>
      <c r="BE548" s="75"/>
      <c r="BF548" s="75"/>
      <c r="BG548" s="75"/>
      <c r="BH548" s="75"/>
      <c r="BI548" s="75"/>
      <c r="BJ548" s="75"/>
      <c r="BK548" s="75"/>
      <c r="BL548" s="75"/>
      <c r="BM548" s="75"/>
      <c r="BN548" s="75"/>
      <c r="BO548" s="75"/>
      <c r="BP548" s="75"/>
      <c r="BQ548" s="75"/>
      <c r="BR548" s="75"/>
      <c r="BS548" s="75"/>
      <c r="BT548" s="75"/>
      <c r="BU548" s="75"/>
      <c r="BV548" s="75"/>
      <c r="BW548" s="75"/>
      <c r="BX548" s="75"/>
      <c r="BY548" s="75"/>
      <c r="BZ548" s="75"/>
      <c r="CA548" s="75"/>
      <c r="CB548" s="75"/>
      <c r="CC548" s="75"/>
      <c r="CD548" s="75"/>
      <c r="CE548" s="75"/>
      <c r="CF548" s="75"/>
      <c r="CG548" s="75"/>
      <c r="CH548" s="75"/>
      <c r="CI548" s="75"/>
      <c r="CJ548" s="75"/>
      <c r="CK548" s="75"/>
      <c r="CL548" s="75"/>
      <c r="CM548" s="75"/>
      <c r="CN548" s="75"/>
      <c r="CO548" s="75"/>
      <c r="CP548" s="75"/>
      <c r="CQ548" s="75"/>
      <c r="CR548" s="75"/>
      <c r="CS548" s="75"/>
      <c r="CT548" s="75"/>
      <c r="CU548" s="75"/>
      <c r="CV548" s="75"/>
      <c r="CW548" s="75"/>
      <c r="CX548" s="75"/>
      <c r="CY548" s="75"/>
      <c r="CZ548" s="75"/>
      <c r="DA548" s="75"/>
      <c r="DB548" s="75"/>
      <c r="DC548" s="75"/>
      <c r="DD548" s="75"/>
      <c r="DE548" s="75"/>
      <c r="DF548" s="75"/>
      <c r="DG548" s="75"/>
      <c r="DH548" s="75"/>
      <c r="DI548" s="75"/>
      <c r="DJ548" s="75"/>
      <c r="DK548" s="75"/>
      <c r="DL548" s="75"/>
      <c r="DM548" s="75"/>
      <c r="DN548" s="75"/>
      <c r="DO548" s="75"/>
      <c r="DP548" s="75"/>
      <c r="DQ548" s="75"/>
      <c r="DR548" s="75"/>
      <c r="DS548" s="75"/>
      <c r="DT548" s="75"/>
      <c r="DU548" s="75"/>
      <c r="DV548" s="75"/>
      <c r="DW548" s="75"/>
      <c r="DX548" s="75"/>
      <c r="DY548" s="75"/>
      <c r="DZ548" s="75"/>
      <c r="EA548" s="75"/>
      <c r="EB548" s="75"/>
      <c r="EC548" s="75"/>
      <c r="ED548" s="75"/>
      <c r="EE548" s="75"/>
      <c r="EF548" s="75"/>
      <c r="EG548" s="75"/>
      <c r="EH548" s="75"/>
      <c r="EI548" s="75"/>
      <c r="EJ548" s="75"/>
      <c r="EK548" s="75"/>
      <c r="EL548" s="75"/>
      <c r="EM548" s="75"/>
      <c r="EN548" s="75"/>
      <c r="EO548" s="75"/>
      <c r="EP548" s="75"/>
      <c r="EQ548" s="75"/>
      <c r="ER548" s="75"/>
      <c r="ES548" s="75"/>
      <c r="ET548" s="75"/>
      <c r="EU548" s="75"/>
      <c r="EV548" s="75"/>
      <c r="EW548" s="75"/>
      <c r="EX548" s="75"/>
      <c r="EY548" s="75"/>
      <c r="EZ548" s="75"/>
      <c r="FA548" s="75"/>
      <c r="FB548" s="75"/>
      <c r="FC548" s="75"/>
      <c r="FD548" s="75"/>
      <c r="FE548" s="75"/>
      <c r="FF548" s="75"/>
      <c r="FG548" s="75"/>
      <c r="FH548" s="75"/>
      <c r="FI548" s="75"/>
      <c r="FJ548" s="75"/>
      <c r="FK548" s="75"/>
      <c r="FL548" s="75"/>
      <c r="FM548" s="75"/>
      <c r="FN548" s="75"/>
      <c r="FO548" s="75"/>
      <c r="FP548" s="75"/>
      <c r="FQ548" s="75"/>
      <c r="FR548" s="75"/>
      <c r="FS548" s="75"/>
      <c r="FT548" s="75"/>
      <c r="FU548" s="75"/>
      <c r="FV548" s="75"/>
      <c r="FW548" s="75"/>
      <c r="FX548" s="75"/>
      <c r="FY548" s="75"/>
      <c r="FZ548" s="75"/>
      <c r="GA548" s="75"/>
      <c r="GB548" s="75"/>
      <c r="GC548" s="75"/>
      <c r="GD548" s="75"/>
      <c r="GE548" s="75"/>
      <c r="GF548" s="75"/>
      <c r="GG548" s="75"/>
      <c r="GH548" s="75"/>
      <c r="GI548" s="75"/>
      <c r="GJ548" s="75"/>
      <c r="GK548" s="75"/>
      <c r="GL548" s="75"/>
      <c r="GM548" s="75"/>
      <c r="GN548" s="75"/>
      <c r="GO548" s="75"/>
      <c r="GP548" s="75"/>
      <c r="GQ548" s="75"/>
      <c r="GR548" s="75"/>
      <c r="GS548" s="75"/>
      <c r="GT548" s="75"/>
      <c r="GU548" s="75"/>
      <c r="GV548" s="75"/>
      <c r="GW548" s="75"/>
      <c r="GX548" s="75"/>
      <c r="GY548" s="75"/>
      <c r="GZ548" s="75"/>
      <c r="HA548" s="75"/>
      <c r="HB548" s="75"/>
      <c r="HC548" s="75"/>
      <c r="HD548" s="75"/>
      <c r="HE548" s="75"/>
      <c r="HF548" s="75"/>
      <c r="HG548" s="75"/>
      <c r="HH548" s="75"/>
      <c r="HI548" s="75"/>
      <c r="HJ548" s="75"/>
      <c r="HK548" s="75"/>
      <c r="HL548" s="75"/>
      <c r="HM548" s="75"/>
      <c r="HN548" s="75"/>
      <c r="HO548" s="75"/>
      <c r="HP548" s="75"/>
      <c r="HQ548" s="75"/>
      <c r="HR548" s="75"/>
      <c r="HS548" s="75"/>
      <c r="HT548" s="75"/>
      <c r="HU548" s="75"/>
      <c r="HV548" s="75"/>
      <c r="HW548" s="75"/>
      <c r="HX548" s="75"/>
    </row>
    <row r="549" spans="3:232" s="76" customFormat="1" ht="12.75">
      <c r="C549" s="92"/>
      <c r="D549" s="11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  <c r="AO549" s="75"/>
      <c r="AP549" s="75"/>
      <c r="AQ549" s="75"/>
      <c r="AR549" s="75"/>
      <c r="AS549" s="75"/>
      <c r="AT549" s="75"/>
      <c r="AU549" s="75"/>
      <c r="AV549" s="75"/>
      <c r="AW549" s="75"/>
      <c r="AX549" s="75"/>
      <c r="AY549" s="75"/>
      <c r="AZ549" s="75"/>
      <c r="BA549" s="75"/>
      <c r="BB549" s="75"/>
      <c r="BC549" s="75"/>
      <c r="BD549" s="75"/>
      <c r="BE549" s="75"/>
      <c r="BF549" s="75"/>
      <c r="BG549" s="75"/>
      <c r="BH549" s="75"/>
      <c r="BI549" s="75"/>
      <c r="BJ549" s="75"/>
      <c r="BK549" s="75"/>
      <c r="BL549" s="75"/>
      <c r="BM549" s="75"/>
      <c r="BN549" s="75"/>
      <c r="BO549" s="75"/>
      <c r="BP549" s="75"/>
      <c r="BQ549" s="75"/>
      <c r="BR549" s="75"/>
      <c r="BS549" s="75"/>
      <c r="BT549" s="75"/>
      <c r="BU549" s="75"/>
      <c r="BV549" s="75"/>
      <c r="BW549" s="75"/>
      <c r="BX549" s="75"/>
      <c r="BY549" s="75"/>
      <c r="BZ549" s="75"/>
      <c r="CA549" s="75"/>
      <c r="CB549" s="75"/>
      <c r="CC549" s="75"/>
      <c r="CD549" s="75"/>
      <c r="CE549" s="75"/>
      <c r="CF549" s="75"/>
      <c r="CG549" s="75"/>
      <c r="CH549" s="75"/>
      <c r="CI549" s="75"/>
      <c r="CJ549" s="75"/>
      <c r="CK549" s="75"/>
      <c r="CL549" s="75"/>
      <c r="CM549" s="75"/>
      <c r="CN549" s="75"/>
      <c r="CO549" s="75"/>
      <c r="CP549" s="75"/>
      <c r="CQ549" s="75"/>
      <c r="CR549" s="75"/>
      <c r="CS549" s="75"/>
      <c r="CT549" s="75"/>
      <c r="CU549" s="75"/>
      <c r="CV549" s="75"/>
      <c r="CW549" s="75"/>
      <c r="CX549" s="75"/>
      <c r="CY549" s="75"/>
      <c r="CZ549" s="75"/>
      <c r="DA549" s="75"/>
      <c r="DB549" s="75"/>
      <c r="DC549" s="75"/>
      <c r="DD549" s="75"/>
      <c r="DE549" s="75"/>
      <c r="DF549" s="75"/>
      <c r="DG549" s="75"/>
      <c r="DH549" s="75"/>
      <c r="DI549" s="75"/>
      <c r="DJ549" s="75"/>
      <c r="DK549" s="75"/>
      <c r="DL549" s="75"/>
      <c r="DM549" s="75"/>
      <c r="DN549" s="75"/>
      <c r="DO549" s="75"/>
      <c r="DP549" s="75"/>
      <c r="DQ549" s="75"/>
      <c r="DR549" s="75"/>
      <c r="DS549" s="75"/>
      <c r="DT549" s="75"/>
      <c r="DU549" s="75"/>
      <c r="DV549" s="75"/>
      <c r="DW549" s="75"/>
      <c r="DX549" s="75"/>
      <c r="DY549" s="75"/>
      <c r="DZ549" s="75"/>
      <c r="EA549" s="75"/>
      <c r="EB549" s="75"/>
      <c r="EC549" s="75"/>
      <c r="ED549" s="75"/>
      <c r="EE549" s="75"/>
      <c r="EF549" s="75"/>
      <c r="EG549" s="75"/>
      <c r="EH549" s="75"/>
      <c r="EI549" s="75"/>
      <c r="EJ549" s="75"/>
      <c r="EK549" s="75"/>
      <c r="EL549" s="75"/>
      <c r="EM549" s="75"/>
      <c r="EN549" s="75"/>
      <c r="EO549" s="75"/>
      <c r="EP549" s="75"/>
      <c r="EQ549" s="75"/>
      <c r="ER549" s="75"/>
      <c r="ES549" s="75"/>
      <c r="ET549" s="75"/>
      <c r="EU549" s="75"/>
      <c r="EV549" s="75"/>
      <c r="EW549" s="75"/>
      <c r="EX549" s="75"/>
      <c r="EY549" s="75"/>
      <c r="EZ549" s="75"/>
      <c r="FA549" s="75"/>
      <c r="FB549" s="75"/>
      <c r="FC549" s="75"/>
      <c r="FD549" s="75"/>
      <c r="FE549" s="75"/>
      <c r="FF549" s="75"/>
      <c r="FG549" s="75"/>
      <c r="FH549" s="75"/>
      <c r="FI549" s="75"/>
      <c r="FJ549" s="75"/>
      <c r="FK549" s="75"/>
      <c r="FL549" s="75"/>
      <c r="FM549" s="75"/>
      <c r="FN549" s="75"/>
      <c r="FO549" s="75"/>
      <c r="FP549" s="75"/>
      <c r="FQ549" s="75"/>
      <c r="FR549" s="75"/>
      <c r="FS549" s="75"/>
      <c r="FT549" s="75"/>
      <c r="FU549" s="75"/>
      <c r="FV549" s="75"/>
      <c r="FW549" s="75"/>
      <c r="FX549" s="75"/>
      <c r="FY549" s="75"/>
      <c r="FZ549" s="75"/>
      <c r="GA549" s="75"/>
      <c r="GB549" s="75"/>
      <c r="GC549" s="75"/>
      <c r="GD549" s="75"/>
      <c r="GE549" s="75"/>
      <c r="GF549" s="75"/>
      <c r="GG549" s="75"/>
      <c r="GH549" s="75"/>
      <c r="GI549" s="75"/>
      <c r="GJ549" s="75"/>
      <c r="GK549" s="75"/>
      <c r="GL549" s="75"/>
      <c r="GM549" s="75"/>
      <c r="GN549" s="75"/>
      <c r="GO549" s="75"/>
      <c r="GP549" s="75"/>
      <c r="GQ549" s="75"/>
      <c r="GR549" s="75"/>
      <c r="GS549" s="75"/>
      <c r="GT549" s="75"/>
      <c r="GU549" s="75"/>
      <c r="GV549" s="75"/>
      <c r="GW549" s="75"/>
      <c r="GX549" s="75"/>
      <c r="GY549" s="75"/>
      <c r="GZ549" s="75"/>
      <c r="HA549" s="75"/>
      <c r="HB549" s="75"/>
      <c r="HC549" s="75"/>
      <c r="HD549" s="75"/>
      <c r="HE549" s="75"/>
      <c r="HF549" s="75"/>
      <c r="HG549" s="75"/>
      <c r="HH549" s="75"/>
      <c r="HI549" s="75"/>
      <c r="HJ549" s="75"/>
      <c r="HK549" s="75"/>
      <c r="HL549" s="75"/>
      <c r="HM549" s="75"/>
      <c r="HN549" s="75"/>
      <c r="HO549" s="75"/>
      <c r="HP549" s="75"/>
      <c r="HQ549" s="75"/>
      <c r="HR549" s="75"/>
      <c r="HS549" s="75"/>
      <c r="HT549" s="75"/>
      <c r="HU549" s="75"/>
      <c r="HV549" s="75"/>
      <c r="HW549" s="75"/>
      <c r="HX549" s="75"/>
    </row>
    <row r="550" spans="3:232" s="76" customFormat="1" ht="12.75">
      <c r="C550" s="92"/>
      <c r="D550" s="11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  <c r="AO550" s="75"/>
      <c r="AP550" s="75"/>
      <c r="AQ550" s="75"/>
      <c r="AR550" s="75"/>
      <c r="AS550" s="75"/>
      <c r="AT550" s="75"/>
      <c r="AU550" s="75"/>
      <c r="AV550" s="75"/>
      <c r="AW550" s="75"/>
      <c r="AX550" s="75"/>
      <c r="AY550" s="75"/>
      <c r="AZ550" s="75"/>
      <c r="BA550" s="75"/>
      <c r="BB550" s="75"/>
      <c r="BC550" s="75"/>
      <c r="BD550" s="75"/>
      <c r="BE550" s="75"/>
      <c r="BF550" s="75"/>
      <c r="BG550" s="75"/>
      <c r="BH550" s="75"/>
      <c r="BI550" s="75"/>
      <c r="BJ550" s="75"/>
      <c r="BK550" s="75"/>
      <c r="BL550" s="75"/>
      <c r="BM550" s="75"/>
      <c r="BN550" s="75"/>
      <c r="BO550" s="75"/>
      <c r="BP550" s="75"/>
      <c r="BQ550" s="75"/>
      <c r="BR550" s="75"/>
      <c r="BS550" s="75"/>
      <c r="BT550" s="75"/>
      <c r="BU550" s="75"/>
      <c r="BV550" s="75"/>
      <c r="BW550" s="75"/>
      <c r="BX550" s="75"/>
      <c r="BY550" s="75"/>
      <c r="BZ550" s="75"/>
      <c r="CA550" s="75"/>
      <c r="CB550" s="75"/>
      <c r="CC550" s="75"/>
      <c r="CD550" s="75"/>
      <c r="CE550" s="75"/>
      <c r="CF550" s="75"/>
      <c r="CG550" s="75"/>
      <c r="CH550" s="75"/>
      <c r="CI550" s="75"/>
      <c r="CJ550" s="75"/>
      <c r="CK550" s="75"/>
      <c r="CL550" s="75"/>
      <c r="CM550" s="75"/>
      <c r="CN550" s="75"/>
      <c r="CO550" s="75"/>
      <c r="CP550" s="75"/>
      <c r="CQ550" s="75"/>
      <c r="CR550" s="75"/>
      <c r="CS550" s="75"/>
      <c r="CT550" s="75"/>
      <c r="CU550" s="75"/>
      <c r="CV550" s="75"/>
      <c r="CW550" s="75"/>
      <c r="CX550" s="75"/>
      <c r="CY550" s="75"/>
      <c r="CZ550" s="75"/>
      <c r="DA550" s="75"/>
      <c r="DB550" s="75"/>
      <c r="DC550" s="75"/>
      <c r="DD550" s="75"/>
      <c r="DE550" s="75"/>
      <c r="DF550" s="75"/>
      <c r="DG550" s="75"/>
      <c r="DH550" s="75"/>
      <c r="DI550" s="75"/>
      <c r="DJ550" s="75"/>
      <c r="DK550" s="75"/>
      <c r="DL550" s="75"/>
      <c r="DM550" s="75"/>
      <c r="DN550" s="75"/>
      <c r="DO550" s="75"/>
      <c r="DP550" s="75"/>
      <c r="DQ550" s="75"/>
      <c r="DR550" s="75"/>
      <c r="DS550" s="75"/>
      <c r="DT550" s="75"/>
      <c r="DU550" s="75"/>
      <c r="DV550" s="75"/>
      <c r="DW550" s="75"/>
      <c r="DX550" s="75"/>
      <c r="DY550" s="75"/>
      <c r="DZ550" s="75"/>
      <c r="EA550" s="75"/>
      <c r="EB550" s="75"/>
      <c r="EC550" s="75"/>
      <c r="ED550" s="75"/>
      <c r="EE550" s="75"/>
      <c r="EF550" s="75"/>
      <c r="EG550" s="75"/>
      <c r="EH550" s="75"/>
      <c r="EI550" s="75"/>
      <c r="EJ550" s="75"/>
      <c r="EK550" s="75"/>
      <c r="EL550" s="75"/>
      <c r="EM550" s="75"/>
      <c r="EN550" s="75"/>
      <c r="EO550" s="75"/>
      <c r="EP550" s="75"/>
      <c r="EQ550" s="75"/>
      <c r="ER550" s="75"/>
      <c r="ES550" s="75"/>
      <c r="ET550" s="75"/>
      <c r="EU550" s="75"/>
      <c r="EV550" s="75"/>
      <c r="EW550" s="75"/>
      <c r="EX550" s="75"/>
      <c r="EY550" s="75"/>
      <c r="EZ550" s="75"/>
      <c r="FA550" s="75"/>
      <c r="FB550" s="75"/>
      <c r="FC550" s="75"/>
      <c r="FD550" s="75"/>
      <c r="FE550" s="75"/>
      <c r="FF550" s="75"/>
      <c r="FG550" s="75"/>
      <c r="FH550" s="75"/>
      <c r="FI550" s="75"/>
      <c r="FJ550" s="75"/>
      <c r="FK550" s="75"/>
      <c r="FL550" s="75"/>
      <c r="FM550" s="75"/>
      <c r="FN550" s="75"/>
      <c r="FO550" s="75"/>
      <c r="FP550" s="75"/>
      <c r="FQ550" s="75"/>
      <c r="FR550" s="75"/>
      <c r="FS550" s="75"/>
      <c r="FT550" s="75"/>
      <c r="FU550" s="75"/>
      <c r="FV550" s="75"/>
      <c r="FW550" s="75"/>
      <c r="FX550" s="75"/>
      <c r="FY550" s="75"/>
      <c r="FZ550" s="75"/>
      <c r="GA550" s="75"/>
      <c r="GB550" s="75"/>
      <c r="GC550" s="75"/>
      <c r="GD550" s="75"/>
      <c r="GE550" s="75"/>
      <c r="GF550" s="75"/>
      <c r="GG550" s="75"/>
      <c r="GH550" s="75"/>
      <c r="GI550" s="75"/>
      <c r="GJ550" s="75"/>
      <c r="GK550" s="75"/>
      <c r="GL550" s="75"/>
      <c r="GM550" s="75"/>
      <c r="GN550" s="75"/>
      <c r="GO550" s="75"/>
      <c r="GP550" s="75"/>
      <c r="GQ550" s="75"/>
      <c r="GR550" s="75"/>
      <c r="GS550" s="75"/>
      <c r="GT550" s="75"/>
      <c r="GU550" s="75"/>
      <c r="GV550" s="75"/>
      <c r="GW550" s="75"/>
      <c r="GX550" s="75"/>
      <c r="GY550" s="75"/>
      <c r="GZ550" s="75"/>
      <c r="HA550" s="75"/>
      <c r="HB550" s="75"/>
      <c r="HC550" s="75"/>
      <c r="HD550" s="75"/>
      <c r="HE550" s="75"/>
      <c r="HF550" s="75"/>
      <c r="HG550" s="75"/>
      <c r="HH550" s="75"/>
      <c r="HI550" s="75"/>
      <c r="HJ550" s="75"/>
      <c r="HK550" s="75"/>
      <c r="HL550" s="75"/>
      <c r="HM550" s="75"/>
      <c r="HN550" s="75"/>
      <c r="HO550" s="75"/>
      <c r="HP550" s="75"/>
      <c r="HQ550" s="75"/>
      <c r="HR550" s="75"/>
      <c r="HS550" s="75"/>
      <c r="HT550" s="75"/>
      <c r="HU550" s="75"/>
      <c r="HV550" s="75"/>
      <c r="HW550" s="75"/>
      <c r="HX550" s="75"/>
    </row>
    <row r="551" spans="3:232" s="76" customFormat="1" ht="12.75">
      <c r="C551" s="92"/>
      <c r="D551" s="11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  <c r="AO551" s="75"/>
      <c r="AP551" s="75"/>
      <c r="AQ551" s="75"/>
      <c r="AR551" s="75"/>
      <c r="AS551" s="75"/>
      <c r="AT551" s="75"/>
      <c r="AU551" s="75"/>
      <c r="AV551" s="75"/>
      <c r="AW551" s="75"/>
      <c r="AX551" s="75"/>
      <c r="AY551" s="75"/>
      <c r="AZ551" s="75"/>
      <c r="BA551" s="75"/>
      <c r="BB551" s="75"/>
      <c r="BC551" s="75"/>
      <c r="BD551" s="75"/>
      <c r="BE551" s="75"/>
      <c r="BF551" s="75"/>
      <c r="BG551" s="75"/>
      <c r="BH551" s="75"/>
      <c r="BI551" s="75"/>
      <c r="BJ551" s="75"/>
      <c r="BK551" s="75"/>
      <c r="BL551" s="75"/>
      <c r="BM551" s="75"/>
      <c r="BN551" s="75"/>
      <c r="BO551" s="75"/>
      <c r="BP551" s="75"/>
      <c r="BQ551" s="75"/>
      <c r="BR551" s="75"/>
      <c r="BS551" s="75"/>
      <c r="BT551" s="75"/>
      <c r="BU551" s="75"/>
      <c r="BV551" s="75"/>
      <c r="BW551" s="75"/>
      <c r="BX551" s="75"/>
      <c r="BY551" s="75"/>
      <c r="BZ551" s="75"/>
      <c r="CA551" s="75"/>
      <c r="CB551" s="75"/>
      <c r="CC551" s="75"/>
      <c r="CD551" s="75"/>
      <c r="CE551" s="75"/>
      <c r="CF551" s="75"/>
      <c r="CG551" s="75"/>
      <c r="CH551" s="75"/>
      <c r="CI551" s="75"/>
      <c r="CJ551" s="75"/>
      <c r="CK551" s="75"/>
      <c r="CL551" s="75"/>
      <c r="CM551" s="75"/>
      <c r="CN551" s="75"/>
      <c r="CO551" s="75"/>
      <c r="CP551" s="75"/>
      <c r="CQ551" s="75"/>
      <c r="CR551" s="75"/>
      <c r="CS551" s="75"/>
      <c r="CT551" s="75"/>
      <c r="CU551" s="75"/>
      <c r="CV551" s="75"/>
      <c r="CW551" s="75"/>
      <c r="CX551" s="75"/>
      <c r="CY551" s="75"/>
      <c r="CZ551" s="75"/>
      <c r="DA551" s="75"/>
      <c r="DB551" s="75"/>
      <c r="DC551" s="75"/>
      <c r="DD551" s="75"/>
      <c r="DE551" s="75"/>
      <c r="DF551" s="75"/>
      <c r="DG551" s="75"/>
      <c r="DH551" s="75"/>
      <c r="DI551" s="75"/>
      <c r="DJ551" s="75"/>
      <c r="DK551" s="75"/>
      <c r="DL551" s="75"/>
      <c r="DM551" s="75"/>
      <c r="DN551" s="75"/>
      <c r="DO551" s="75"/>
      <c r="DP551" s="75"/>
      <c r="DQ551" s="75"/>
      <c r="DR551" s="75"/>
      <c r="DS551" s="75"/>
      <c r="DT551" s="75"/>
      <c r="DU551" s="75"/>
      <c r="DV551" s="75"/>
      <c r="DW551" s="75"/>
      <c r="DX551" s="75"/>
      <c r="DY551" s="75"/>
      <c r="DZ551" s="75"/>
      <c r="EA551" s="75"/>
      <c r="EB551" s="75"/>
      <c r="EC551" s="75"/>
      <c r="ED551" s="75"/>
      <c r="EE551" s="75"/>
      <c r="EF551" s="75"/>
      <c r="EG551" s="75"/>
      <c r="EH551" s="75"/>
      <c r="EI551" s="75"/>
      <c r="EJ551" s="75"/>
      <c r="EK551" s="75"/>
      <c r="EL551" s="75"/>
      <c r="EM551" s="75"/>
      <c r="EN551" s="75"/>
      <c r="EO551" s="75"/>
      <c r="EP551" s="75"/>
      <c r="EQ551" s="75"/>
      <c r="ER551" s="75"/>
      <c r="ES551" s="75"/>
      <c r="ET551" s="75"/>
      <c r="EU551" s="75"/>
      <c r="EV551" s="75"/>
      <c r="EW551" s="75"/>
      <c r="EX551" s="75"/>
      <c r="EY551" s="75"/>
      <c r="EZ551" s="75"/>
      <c r="FA551" s="75"/>
      <c r="FB551" s="75"/>
      <c r="FC551" s="75"/>
      <c r="FD551" s="75"/>
      <c r="FE551" s="75"/>
      <c r="FF551" s="75"/>
      <c r="FG551" s="75"/>
      <c r="FH551" s="75"/>
      <c r="FI551" s="75"/>
      <c r="FJ551" s="75"/>
      <c r="FK551" s="75"/>
      <c r="FL551" s="75"/>
      <c r="FM551" s="75"/>
      <c r="FN551" s="75"/>
      <c r="FO551" s="75"/>
      <c r="FP551" s="75"/>
      <c r="FQ551" s="75"/>
      <c r="FR551" s="75"/>
      <c r="FS551" s="75"/>
      <c r="FT551" s="75"/>
      <c r="FU551" s="75"/>
      <c r="FV551" s="75"/>
      <c r="FW551" s="75"/>
      <c r="FX551" s="75"/>
      <c r="FY551" s="75"/>
      <c r="FZ551" s="75"/>
      <c r="GA551" s="75"/>
      <c r="GB551" s="75"/>
      <c r="GC551" s="75"/>
      <c r="GD551" s="75"/>
      <c r="GE551" s="75"/>
      <c r="GF551" s="75"/>
      <c r="GG551" s="75"/>
      <c r="GH551" s="75"/>
      <c r="GI551" s="75"/>
      <c r="GJ551" s="75"/>
      <c r="GK551" s="75"/>
      <c r="GL551" s="75"/>
      <c r="GM551" s="75"/>
      <c r="GN551" s="75"/>
      <c r="GO551" s="75"/>
      <c r="GP551" s="75"/>
      <c r="GQ551" s="75"/>
      <c r="GR551" s="75"/>
      <c r="GS551" s="75"/>
      <c r="GT551" s="75"/>
      <c r="GU551" s="75"/>
      <c r="GV551" s="75"/>
      <c r="GW551" s="75"/>
      <c r="GX551" s="75"/>
      <c r="GY551" s="75"/>
      <c r="GZ551" s="75"/>
      <c r="HA551" s="75"/>
      <c r="HB551" s="75"/>
      <c r="HC551" s="75"/>
      <c r="HD551" s="75"/>
      <c r="HE551" s="75"/>
      <c r="HF551" s="75"/>
      <c r="HG551" s="75"/>
      <c r="HH551" s="75"/>
      <c r="HI551" s="75"/>
      <c r="HJ551" s="75"/>
      <c r="HK551" s="75"/>
      <c r="HL551" s="75"/>
      <c r="HM551" s="75"/>
      <c r="HN551" s="75"/>
      <c r="HO551" s="75"/>
      <c r="HP551" s="75"/>
      <c r="HQ551" s="75"/>
      <c r="HR551" s="75"/>
      <c r="HS551" s="75"/>
      <c r="HT551" s="75"/>
      <c r="HU551" s="75"/>
      <c r="HV551" s="75"/>
      <c r="HW551" s="75"/>
      <c r="HX551" s="75"/>
    </row>
    <row r="552" spans="3:232" s="76" customFormat="1" ht="12.75">
      <c r="C552" s="92"/>
      <c r="D552" s="11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  <c r="AO552" s="75"/>
      <c r="AP552" s="75"/>
      <c r="AQ552" s="75"/>
      <c r="AR552" s="75"/>
      <c r="AS552" s="75"/>
      <c r="AT552" s="75"/>
      <c r="AU552" s="75"/>
      <c r="AV552" s="75"/>
      <c r="AW552" s="75"/>
      <c r="AX552" s="75"/>
      <c r="AY552" s="75"/>
      <c r="AZ552" s="75"/>
      <c r="BA552" s="75"/>
      <c r="BB552" s="75"/>
      <c r="BC552" s="75"/>
      <c r="BD552" s="75"/>
      <c r="BE552" s="75"/>
      <c r="BF552" s="75"/>
      <c r="BG552" s="75"/>
      <c r="BH552" s="75"/>
      <c r="BI552" s="75"/>
      <c r="BJ552" s="75"/>
      <c r="BK552" s="75"/>
      <c r="BL552" s="75"/>
      <c r="BM552" s="75"/>
      <c r="BN552" s="75"/>
      <c r="BO552" s="75"/>
      <c r="BP552" s="75"/>
      <c r="BQ552" s="75"/>
      <c r="BR552" s="75"/>
      <c r="BS552" s="75"/>
      <c r="BT552" s="75"/>
      <c r="BU552" s="75"/>
      <c r="BV552" s="75"/>
      <c r="BW552" s="75"/>
      <c r="BX552" s="75"/>
      <c r="BY552" s="75"/>
      <c r="BZ552" s="75"/>
      <c r="CA552" s="75"/>
      <c r="CB552" s="75"/>
      <c r="CC552" s="75"/>
      <c r="CD552" s="75"/>
      <c r="CE552" s="75"/>
      <c r="CF552" s="75"/>
      <c r="CG552" s="75"/>
      <c r="CH552" s="75"/>
      <c r="CI552" s="75"/>
      <c r="CJ552" s="75"/>
      <c r="CK552" s="75"/>
      <c r="CL552" s="75"/>
      <c r="CM552" s="75"/>
      <c r="CN552" s="75"/>
      <c r="CO552" s="75"/>
      <c r="CP552" s="75"/>
      <c r="CQ552" s="75"/>
      <c r="CR552" s="75"/>
      <c r="CS552" s="75"/>
      <c r="CT552" s="75"/>
      <c r="CU552" s="75"/>
      <c r="CV552" s="75"/>
      <c r="CW552" s="75"/>
      <c r="CX552" s="75"/>
      <c r="CY552" s="75"/>
      <c r="CZ552" s="75"/>
      <c r="DA552" s="75"/>
      <c r="DB552" s="75"/>
      <c r="DC552" s="75"/>
      <c r="DD552" s="75"/>
      <c r="DE552" s="75"/>
      <c r="DF552" s="75"/>
      <c r="DG552" s="75"/>
      <c r="DH552" s="75"/>
      <c r="DI552" s="75"/>
      <c r="DJ552" s="75"/>
      <c r="DK552" s="75"/>
      <c r="DL552" s="75"/>
      <c r="DM552" s="75"/>
      <c r="DN552" s="75"/>
      <c r="DO552" s="75"/>
      <c r="DP552" s="75"/>
      <c r="DQ552" s="75"/>
      <c r="DR552" s="75"/>
      <c r="DS552" s="75"/>
      <c r="DT552" s="75"/>
      <c r="DU552" s="75"/>
      <c r="DV552" s="75"/>
      <c r="DW552" s="75"/>
      <c r="DX552" s="75"/>
      <c r="DY552" s="75"/>
      <c r="DZ552" s="75"/>
      <c r="EA552" s="75"/>
      <c r="EB552" s="75"/>
      <c r="EC552" s="75"/>
      <c r="ED552" s="75"/>
      <c r="EE552" s="75"/>
      <c r="EF552" s="75"/>
      <c r="EG552" s="75"/>
      <c r="EH552" s="75"/>
      <c r="EI552" s="75"/>
      <c r="EJ552" s="75"/>
      <c r="EK552" s="75"/>
      <c r="EL552" s="75"/>
      <c r="EM552" s="75"/>
      <c r="EN552" s="75"/>
      <c r="EO552" s="75"/>
      <c r="EP552" s="75"/>
      <c r="EQ552" s="75"/>
      <c r="ER552" s="75"/>
      <c r="ES552" s="75"/>
      <c r="ET552" s="75"/>
      <c r="EU552" s="75"/>
      <c r="EV552" s="75"/>
      <c r="EW552" s="75"/>
      <c r="EX552" s="75"/>
      <c r="EY552" s="75"/>
      <c r="EZ552" s="75"/>
      <c r="FA552" s="75"/>
      <c r="FB552" s="75"/>
      <c r="FC552" s="75"/>
      <c r="FD552" s="75"/>
      <c r="FE552" s="75"/>
      <c r="FF552" s="75"/>
      <c r="FG552" s="75"/>
      <c r="FH552" s="75"/>
      <c r="FI552" s="75"/>
      <c r="FJ552" s="75"/>
      <c r="FK552" s="75"/>
      <c r="FL552" s="75"/>
      <c r="FM552" s="75"/>
      <c r="FN552" s="75"/>
      <c r="FO552" s="75"/>
      <c r="FP552" s="75"/>
      <c r="FQ552" s="75"/>
      <c r="FR552" s="75"/>
      <c r="FS552" s="75"/>
      <c r="FT552" s="75"/>
      <c r="FU552" s="75"/>
      <c r="FV552" s="75"/>
      <c r="FW552" s="75"/>
      <c r="FX552" s="75"/>
      <c r="FY552" s="75"/>
      <c r="FZ552" s="75"/>
      <c r="GA552" s="75"/>
      <c r="GB552" s="75"/>
      <c r="GC552" s="75"/>
      <c r="GD552" s="75"/>
      <c r="GE552" s="75"/>
      <c r="GF552" s="75"/>
      <c r="GG552" s="75"/>
      <c r="GH552" s="75"/>
      <c r="GI552" s="75"/>
      <c r="GJ552" s="75"/>
      <c r="GK552" s="75"/>
      <c r="GL552" s="75"/>
      <c r="GM552" s="75"/>
      <c r="GN552" s="75"/>
      <c r="GO552" s="75"/>
      <c r="GP552" s="75"/>
      <c r="GQ552" s="75"/>
      <c r="GR552" s="75"/>
      <c r="GS552" s="75"/>
      <c r="GT552" s="75"/>
      <c r="GU552" s="75"/>
      <c r="GV552" s="75"/>
      <c r="GW552" s="75"/>
      <c r="GX552" s="75"/>
      <c r="GY552" s="75"/>
      <c r="GZ552" s="75"/>
      <c r="HA552" s="75"/>
      <c r="HB552" s="75"/>
      <c r="HC552" s="75"/>
      <c r="HD552" s="75"/>
      <c r="HE552" s="75"/>
      <c r="HF552" s="75"/>
      <c r="HG552" s="75"/>
      <c r="HH552" s="75"/>
      <c r="HI552" s="75"/>
      <c r="HJ552" s="75"/>
      <c r="HK552" s="75"/>
      <c r="HL552" s="75"/>
      <c r="HM552" s="75"/>
      <c r="HN552" s="75"/>
      <c r="HO552" s="75"/>
      <c r="HP552" s="75"/>
      <c r="HQ552" s="75"/>
      <c r="HR552" s="75"/>
      <c r="HS552" s="75"/>
      <c r="HT552" s="75"/>
      <c r="HU552" s="75"/>
      <c r="HV552" s="75"/>
      <c r="HW552" s="75"/>
      <c r="HX552" s="75"/>
    </row>
    <row r="553" spans="3:232" s="76" customFormat="1" ht="12.75">
      <c r="C553" s="92"/>
      <c r="D553" s="11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  <c r="AO553" s="75"/>
      <c r="AP553" s="75"/>
      <c r="AQ553" s="75"/>
      <c r="AR553" s="75"/>
      <c r="AS553" s="75"/>
      <c r="AT553" s="75"/>
      <c r="AU553" s="75"/>
      <c r="AV553" s="75"/>
      <c r="AW553" s="75"/>
      <c r="AX553" s="75"/>
      <c r="AY553" s="75"/>
      <c r="AZ553" s="75"/>
      <c r="BA553" s="75"/>
      <c r="BB553" s="75"/>
      <c r="BC553" s="75"/>
      <c r="BD553" s="75"/>
      <c r="BE553" s="75"/>
      <c r="BF553" s="75"/>
      <c r="BG553" s="75"/>
      <c r="BH553" s="75"/>
      <c r="BI553" s="75"/>
      <c r="BJ553" s="75"/>
      <c r="BK553" s="75"/>
      <c r="BL553" s="75"/>
      <c r="BM553" s="75"/>
      <c r="BN553" s="75"/>
      <c r="BO553" s="75"/>
      <c r="BP553" s="75"/>
      <c r="BQ553" s="75"/>
      <c r="BR553" s="75"/>
      <c r="BS553" s="75"/>
      <c r="BT553" s="75"/>
      <c r="BU553" s="75"/>
      <c r="BV553" s="75"/>
      <c r="BW553" s="75"/>
      <c r="BX553" s="75"/>
      <c r="BY553" s="75"/>
      <c r="BZ553" s="75"/>
      <c r="CA553" s="75"/>
      <c r="CB553" s="75"/>
      <c r="CC553" s="75"/>
      <c r="CD553" s="75"/>
      <c r="CE553" s="75"/>
      <c r="CF553" s="75"/>
      <c r="CG553" s="75"/>
      <c r="CH553" s="75"/>
      <c r="CI553" s="75"/>
      <c r="CJ553" s="75"/>
      <c r="CK553" s="75"/>
      <c r="CL553" s="75"/>
      <c r="CM553" s="75"/>
      <c r="CN553" s="75"/>
      <c r="CO553" s="75"/>
      <c r="CP553" s="75"/>
      <c r="CQ553" s="75"/>
      <c r="CR553" s="75"/>
      <c r="CS553" s="75"/>
      <c r="CT553" s="75"/>
      <c r="CU553" s="75"/>
      <c r="CV553" s="75"/>
      <c r="CW553" s="75"/>
      <c r="CX553" s="75"/>
      <c r="CY553" s="75"/>
      <c r="CZ553" s="75"/>
      <c r="DA553" s="75"/>
      <c r="DB553" s="75"/>
      <c r="DC553" s="75"/>
      <c r="DD553" s="75"/>
      <c r="DE553" s="75"/>
      <c r="DF553" s="75"/>
      <c r="DG553" s="75"/>
      <c r="DH553" s="75"/>
      <c r="DI553" s="75"/>
      <c r="DJ553" s="75"/>
      <c r="DK553" s="75"/>
      <c r="DL553" s="75"/>
      <c r="DM553" s="75"/>
      <c r="DN553" s="75"/>
      <c r="DO553" s="75"/>
      <c r="DP553" s="75"/>
      <c r="DQ553" s="75"/>
      <c r="DR553" s="75"/>
      <c r="DS553" s="75"/>
      <c r="DT553" s="75"/>
      <c r="DU553" s="75"/>
      <c r="DV553" s="75"/>
      <c r="DW553" s="75"/>
      <c r="DX553" s="75"/>
      <c r="DY553" s="75"/>
      <c r="DZ553" s="75"/>
      <c r="EA553" s="75"/>
      <c r="EB553" s="75"/>
      <c r="EC553" s="75"/>
      <c r="ED553" s="75"/>
      <c r="EE553" s="75"/>
      <c r="EF553" s="75"/>
      <c r="EG553" s="75"/>
      <c r="EH553" s="75"/>
      <c r="EI553" s="75"/>
      <c r="EJ553" s="75"/>
      <c r="EK553" s="75"/>
      <c r="EL553" s="75"/>
      <c r="EM553" s="75"/>
      <c r="EN553" s="75"/>
      <c r="EO553" s="75"/>
      <c r="EP553" s="75"/>
      <c r="EQ553" s="75"/>
      <c r="ER553" s="75"/>
      <c r="ES553" s="75"/>
      <c r="ET553" s="75"/>
      <c r="EU553" s="75"/>
      <c r="EV553" s="75"/>
      <c r="EW553" s="75"/>
      <c r="EX553" s="75"/>
      <c r="EY553" s="75"/>
      <c r="EZ553" s="75"/>
      <c r="FA553" s="75"/>
      <c r="FB553" s="75"/>
      <c r="FC553" s="75"/>
      <c r="FD553" s="75"/>
      <c r="FE553" s="75"/>
      <c r="FF553" s="75"/>
      <c r="FG553" s="75"/>
      <c r="FH553" s="75"/>
      <c r="FI553" s="75"/>
      <c r="FJ553" s="75"/>
      <c r="FK553" s="75"/>
      <c r="FL553" s="75"/>
      <c r="FM553" s="75"/>
      <c r="FN553" s="75"/>
      <c r="FO553" s="75"/>
      <c r="FP553" s="75"/>
      <c r="FQ553" s="75"/>
      <c r="FR553" s="75"/>
      <c r="FS553" s="75"/>
      <c r="FT553" s="75"/>
      <c r="FU553" s="75"/>
      <c r="FV553" s="75"/>
      <c r="FW553" s="75"/>
      <c r="FX553" s="75"/>
      <c r="FY553" s="75"/>
      <c r="FZ553" s="75"/>
      <c r="GA553" s="75"/>
      <c r="GB553" s="75"/>
      <c r="GC553" s="75"/>
      <c r="GD553" s="75"/>
      <c r="GE553" s="75"/>
      <c r="GF553" s="75"/>
      <c r="GG553" s="75"/>
      <c r="GH553" s="75"/>
      <c r="GI553" s="75"/>
      <c r="GJ553" s="75"/>
      <c r="GK553" s="75"/>
      <c r="GL553" s="75"/>
      <c r="GM553" s="75"/>
      <c r="GN553" s="75"/>
      <c r="GO553" s="75"/>
      <c r="GP553" s="75"/>
      <c r="GQ553" s="75"/>
      <c r="GR553" s="75"/>
      <c r="GS553" s="75"/>
      <c r="GT553" s="75"/>
      <c r="GU553" s="75"/>
      <c r="GV553" s="75"/>
      <c r="GW553" s="75"/>
      <c r="GX553" s="75"/>
      <c r="GY553" s="75"/>
      <c r="GZ553" s="75"/>
      <c r="HA553" s="75"/>
      <c r="HB553" s="75"/>
      <c r="HC553" s="75"/>
      <c r="HD553" s="75"/>
      <c r="HE553" s="75"/>
      <c r="HF553" s="75"/>
      <c r="HG553" s="75"/>
      <c r="HH553" s="75"/>
      <c r="HI553" s="75"/>
      <c r="HJ553" s="75"/>
      <c r="HK553" s="75"/>
      <c r="HL553" s="75"/>
      <c r="HM553" s="75"/>
      <c r="HN553" s="75"/>
      <c r="HO553" s="75"/>
      <c r="HP553" s="75"/>
      <c r="HQ553" s="75"/>
      <c r="HR553" s="75"/>
      <c r="HS553" s="75"/>
      <c r="HT553" s="75"/>
      <c r="HU553" s="75"/>
      <c r="HV553" s="75"/>
      <c r="HW553" s="75"/>
      <c r="HX553" s="75"/>
    </row>
    <row r="554" spans="3:232" s="76" customFormat="1" ht="12.75">
      <c r="C554" s="92"/>
      <c r="D554" s="11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  <c r="AO554" s="75"/>
      <c r="AP554" s="75"/>
      <c r="AQ554" s="75"/>
      <c r="AR554" s="75"/>
      <c r="AS554" s="75"/>
      <c r="AT554" s="75"/>
      <c r="AU554" s="75"/>
      <c r="AV554" s="75"/>
      <c r="AW554" s="75"/>
      <c r="AX554" s="75"/>
      <c r="AY554" s="75"/>
      <c r="AZ554" s="75"/>
      <c r="BA554" s="75"/>
      <c r="BB554" s="75"/>
      <c r="BC554" s="75"/>
      <c r="BD554" s="75"/>
      <c r="BE554" s="75"/>
      <c r="BF554" s="75"/>
      <c r="BG554" s="75"/>
      <c r="BH554" s="75"/>
      <c r="BI554" s="75"/>
      <c r="BJ554" s="75"/>
      <c r="BK554" s="75"/>
      <c r="BL554" s="75"/>
      <c r="BM554" s="75"/>
      <c r="BN554" s="75"/>
      <c r="BO554" s="75"/>
      <c r="BP554" s="75"/>
      <c r="BQ554" s="75"/>
      <c r="BR554" s="75"/>
      <c r="BS554" s="75"/>
      <c r="BT554" s="75"/>
      <c r="BU554" s="75"/>
      <c r="BV554" s="75"/>
      <c r="BW554" s="75"/>
      <c r="BX554" s="75"/>
      <c r="BY554" s="75"/>
      <c r="BZ554" s="75"/>
      <c r="CA554" s="75"/>
      <c r="CB554" s="75"/>
      <c r="CC554" s="75"/>
      <c r="CD554" s="75"/>
      <c r="CE554" s="75"/>
      <c r="CF554" s="75"/>
      <c r="CG554" s="75"/>
      <c r="CH554" s="75"/>
      <c r="CI554" s="75"/>
      <c r="CJ554" s="75"/>
      <c r="CK554" s="75"/>
      <c r="CL554" s="75"/>
      <c r="CM554" s="75"/>
      <c r="CN554" s="75"/>
      <c r="CO554" s="75"/>
      <c r="CP554" s="75"/>
      <c r="CQ554" s="75"/>
      <c r="CR554" s="75"/>
      <c r="CS554" s="75"/>
      <c r="CT554" s="75"/>
      <c r="CU554" s="75"/>
      <c r="CV554" s="75"/>
      <c r="CW554" s="75"/>
      <c r="CX554" s="75"/>
      <c r="CY554" s="75"/>
      <c r="CZ554" s="75"/>
      <c r="DA554" s="75"/>
      <c r="DB554" s="75"/>
      <c r="DC554" s="75"/>
      <c r="DD554" s="75"/>
      <c r="DE554" s="75"/>
      <c r="DF554" s="75"/>
      <c r="DG554" s="75"/>
      <c r="DH554" s="75"/>
      <c r="DI554" s="75"/>
      <c r="DJ554" s="75"/>
      <c r="DK554" s="75"/>
      <c r="DL554" s="75"/>
      <c r="DM554" s="75"/>
      <c r="DN554" s="75"/>
      <c r="DO554" s="75"/>
      <c r="DP554" s="75"/>
      <c r="DQ554" s="75"/>
      <c r="DR554" s="75"/>
      <c r="DS554" s="75"/>
      <c r="DT554" s="75"/>
      <c r="DU554" s="75"/>
      <c r="DV554" s="75"/>
      <c r="DW554" s="75"/>
      <c r="DX554" s="75"/>
      <c r="DY554" s="75"/>
      <c r="DZ554" s="75"/>
      <c r="EA554" s="75"/>
      <c r="EB554" s="75"/>
      <c r="EC554" s="75"/>
      <c r="ED554" s="75"/>
      <c r="EE554" s="75"/>
      <c r="EF554" s="75"/>
      <c r="EG554" s="75"/>
      <c r="EH554" s="75"/>
      <c r="EI554" s="75"/>
      <c r="EJ554" s="75"/>
      <c r="EK554" s="75"/>
      <c r="EL554" s="75"/>
      <c r="EM554" s="75"/>
      <c r="EN554" s="75"/>
      <c r="EO554" s="75"/>
      <c r="EP554" s="75"/>
      <c r="EQ554" s="75"/>
      <c r="ER554" s="75"/>
      <c r="ES554" s="75"/>
      <c r="ET554" s="75"/>
      <c r="EU554" s="75"/>
      <c r="EV554" s="75"/>
      <c r="EW554" s="75"/>
      <c r="EX554" s="75"/>
      <c r="EY554" s="75"/>
      <c r="EZ554" s="75"/>
      <c r="FA554" s="75"/>
      <c r="FB554" s="75"/>
      <c r="FC554" s="75"/>
      <c r="FD554" s="75"/>
      <c r="FE554" s="75"/>
      <c r="FF554" s="75"/>
      <c r="FG554" s="75"/>
      <c r="FH554" s="75"/>
      <c r="FI554" s="75"/>
      <c r="FJ554" s="75"/>
      <c r="FK554" s="75"/>
      <c r="FL554" s="75"/>
      <c r="FM554" s="75"/>
      <c r="FN554" s="75"/>
      <c r="FO554" s="75"/>
      <c r="FP554" s="75"/>
      <c r="FQ554" s="75"/>
      <c r="FR554" s="75"/>
      <c r="FS554" s="75"/>
      <c r="FT554" s="75"/>
      <c r="FU554" s="75"/>
      <c r="FV554" s="75"/>
      <c r="FW554" s="75"/>
      <c r="FX554" s="75"/>
      <c r="FY554" s="75"/>
      <c r="FZ554" s="75"/>
      <c r="GA554" s="75"/>
      <c r="GB554" s="75"/>
      <c r="GC554" s="75"/>
      <c r="GD554" s="75"/>
      <c r="GE554" s="75"/>
      <c r="GF554" s="75"/>
      <c r="GG554" s="75"/>
      <c r="GH554" s="75"/>
      <c r="GI554" s="75"/>
      <c r="GJ554" s="75"/>
      <c r="GK554" s="75"/>
      <c r="GL554" s="75"/>
      <c r="GM554" s="75"/>
      <c r="GN554" s="75"/>
      <c r="GO554" s="75"/>
      <c r="GP554" s="75"/>
      <c r="GQ554" s="75"/>
      <c r="GR554" s="75"/>
      <c r="GS554" s="75"/>
      <c r="GT554" s="75"/>
      <c r="GU554" s="75"/>
      <c r="GV554" s="75"/>
      <c r="GW554" s="75"/>
      <c r="GX554" s="75"/>
      <c r="GY554" s="75"/>
      <c r="GZ554" s="75"/>
      <c r="HA554" s="75"/>
      <c r="HB554" s="75"/>
      <c r="HC554" s="75"/>
      <c r="HD554" s="75"/>
      <c r="HE554" s="75"/>
      <c r="HF554" s="75"/>
      <c r="HG554" s="75"/>
      <c r="HH554" s="75"/>
      <c r="HI554" s="75"/>
      <c r="HJ554" s="75"/>
      <c r="HK554" s="75"/>
      <c r="HL554" s="75"/>
      <c r="HM554" s="75"/>
      <c r="HN554" s="75"/>
      <c r="HO554" s="75"/>
      <c r="HP554" s="75"/>
      <c r="HQ554" s="75"/>
      <c r="HR554" s="75"/>
      <c r="HS554" s="75"/>
      <c r="HT554" s="75"/>
      <c r="HU554" s="75"/>
      <c r="HV554" s="75"/>
      <c r="HW554" s="75"/>
      <c r="HX554" s="75"/>
    </row>
  </sheetData>
  <sheetProtection/>
  <mergeCells count="35">
    <mergeCell ref="C448:D448"/>
    <mergeCell ref="C449:D449"/>
    <mergeCell ref="C463:E463"/>
    <mergeCell ref="C358:E358"/>
    <mergeCell ref="C378:D378"/>
    <mergeCell ref="C379:D379"/>
    <mergeCell ref="C413:D413"/>
    <mergeCell ref="C414:D414"/>
    <mergeCell ref="C428:E428"/>
    <mergeCell ref="C393:E393"/>
    <mergeCell ref="C344:D344"/>
    <mergeCell ref="C138:E138"/>
    <mergeCell ref="C166:D166"/>
    <mergeCell ref="C167:D167"/>
    <mergeCell ref="C205:D205"/>
    <mergeCell ref="C206:D206"/>
    <mergeCell ref="C181:E181"/>
    <mergeCell ref="C266:E266"/>
    <mergeCell ref="C322:E322"/>
    <mergeCell ref="C227:E227"/>
    <mergeCell ref="C251:D251"/>
    <mergeCell ref="C252:D252"/>
    <mergeCell ref="C307:D307"/>
    <mergeCell ref="C308:D308"/>
    <mergeCell ref="C343:D343"/>
    <mergeCell ref="C73:D73"/>
    <mergeCell ref="C74:D74"/>
    <mergeCell ref="C88:E88"/>
    <mergeCell ref="C123:D123"/>
    <mergeCell ref="C124:D124"/>
    <mergeCell ref="A2:F2"/>
    <mergeCell ref="A3:F3"/>
    <mergeCell ref="C31:D31"/>
    <mergeCell ref="C32:D32"/>
    <mergeCell ref="C46:E46"/>
  </mergeCells>
  <printOptions horizontalCentered="1"/>
  <pageMargins left="0.25" right="0.25" top="0.2777777777777778" bottom="0.65" header="0" footer="0"/>
  <pageSetup fitToHeight="9" horizontalDpi="600" verticalDpi="600" orientation="portrait" scale="95" r:id="rId1"/>
  <rowBreaks count="10" manualBreakCount="10">
    <brk id="48" max="5" man="1"/>
    <brk id="90" max="5" man="1"/>
    <brk id="140" max="5" man="1"/>
    <brk id="183" max="5" man="1"/>
    <brk id="229" max="5" man="1"/>
    <brk id="268" max="5" man="1"/>
    <brk id="324" max="5" man="1"/>
    <brk id="360" max="5" man="1"/>
    <brk id="395" max="5" man="1"/>
    <brk id="430" max="5" man="1"/>
  </rowBreaks>
  <ignoredErrors>
    <ignoredError sqref="F211 F213:F217" unlockedFormula="1"/>
    <ignoredError sqref="F475" evalError="1"/>
    <ignoredError sqref="F47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165"/>
  <sheetViews>
    <sheetView zoomScalePageLayoutView="0" workbookViewId="0" topLeftCell="A1">
      <selection activeCell="D10" sqref="D10"/>
    </sheetView>
  </sheetViews>
  <sheetFormatPr defaultColWidth="8.8515625" defaultRowHeight="12.75"/>
  <cols>
    <col min="1" max="1" width="7.8515625" style="59" customWidth="1"/>
    <col min="2" max="2" width="3.7109375" style="59" customWidth="1"/>
    <col min="3" max="3" width="29.7109375" style="64" customWidth="1"/>
    <col min="4" max="4" width="23.421875" style="65" customWidth="1"/>
    <col min="5" max="5" width="19.8515625" style="59" customWidth="1"/>
    <col min="6" max="6" width="14.8515625" style="59" customWidth="1"/>
    <col min="7" max="232" width="9.140625" style="63" customWidth="1"/>
    <col min="233" max="16384" width="8.8515625" style="59" customWidth="1"/>
  </cols>
  <sheetData>
    <row r="1" spans="3:232" s="58" customFormat="1" ht="13.5" thickBot="1">
      <c r="C1" s="60"/>
      <c r="D1" s="61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</row>
    <row r="2" spans="1:232" s="58" customFormat="1" ht="33.75" customHeight="1">
      <c r="A2" s="283" t="s">
        <v>378</v>
      </c>
      <c r="B2" s="284"/>
      <c r="C2" s="284"/>
      <c r="D2" s="284"/>
      <c r="E2" s="284"/>
      <c r="F2" s="285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</row>
    <row r="3" spans="1:231" ht="24" customHeight="1">
      <c r="A3" s="286" t="s">
        <v>379</v>
      </c>
      <c r="B3" s="275"/>
      <c r="C3" s="275"/>
      <c r="D3" s="275"/>
      <c r="E3" s="275"/>
      <c r="F3" s="287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</row>
    <row r="4" spans="1:7" ht="16.5" customHeight="1">
      <c r="A4" s="172"/>
      <c r="B4" s="128"/>
      <c r="C4" s="125" t="s">
        <v>373</v>
      </c>
      <c r="D4" s="126" t="s">
        <v>317</v>
      </c>
      <c r="E4" s="129"/>
      <c r="F4" s="173"/>
      <c r="G4" s="62"/>
    </row>
    <row r="5" spans="1:7" ht="12.75">
      <c r="A5" s="174"/>
      <c r="B5" s="124"/>
      <c r="C5" s="77" t="s">
        <v>375</v>
      </c>
      <c r="D5" s="77" t="s">
        <v>376</v>
      </c>
      <c r="E5" s="123"/>
      <c r="F5" s="175"/>
      <c r="G5" s="62"/>
    </row>
    <row r="6" spans="1:231" ht="12.75">
      <c r="A6" s="176"/>
      <c r="B6" s="134"/>
      <c r="C6" s="77" t="s">
        <v>374</v>
      </c>
      <c r="D6" s="77" t="s">
        <v>377</v>
      </c>
      <c r="E6" s="135"/>
      <c r="F6" s="177"/>
      <c r="G6" s="60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</row>
    <row r="7" spans="1:7" ht="12.75">
      <c r="A7" s="192"/>
      <c r="B7" s="193"/>
      <c r="C7" s="193"/>
      <c r="D7" s="193"/>
      <c r="E7" s="193"/>
      <c r="F7" s="194"/>
      <c r="G7" s="62"/>
    </row>
    <row r="8" spans="1:230" s="76" customFormat="1" ht="12.75">
      <c r="A8" s="111"/>
      <c r="B8" s="88" t="s">
        <v>364</v>
      </c>
      <c r="C8" s="107"/>
      <c r="D8" s="119"/>
      <c r="E8" s="80"/>
      <c r="F8" s="178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</row>
    <row r="9" spans="1:230" s="76" customFormat="1" ht="35.25" customHeight="1">
      <c r="A9" s="179"/>
      <c r="B9" s="70"/>
      <c r="C9" s="71" t="s">
        <v>386</v>
      </c>
      <c r="D9" s="72" t="s">
        <v>384</v>
      </c>
      <c r="E9" s="73" t="s">
        <v>398</v>
      </c>
      <c r="F9" s="180" t="s">
        <v>381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</row>
    <row r="10" spans="1:230" s="76" customFormat="1" ht="12.75">
      <c r="A10" s="93"/>
      <c r="B10" s="89"/>
      <c r="C10" s="82" t="s">
        <v>340</v>
      </c>
      <c r="D10" s="66"/>
      <c r="E10" s="67"/>
      <c r="F10" s="181">
        <f aca="true" t="shared" si="0" ref="F10:F19">+D10*E10</f>
        <v>0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</row>
    <row r="11" spans="1:230" s="76" customFormat="1" ht="12.75">
      <c r="A11" s="93"/>
      <c r="B11" s="89"/>
      <c r="C11" s="82" t="s">
        <v>341</v>
      </c>
      <c r="D11" s="66"/>
      <c r="E11" s="67"/>
      <c r="F11" s="181">
        <f t="shared" si="0"/>
        <v>0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</row>
    <row r="12" spans="1:230" s="76" customFormat="1" ht="12.75">
      <c r="A12" s="93"/>
      <c r="B12" s="89"/>
      <c r="C12" s="117" t="s">
        <v>342</v>
      </c>
      <c r="D12" s="66"/>
      <c r="E12" s="67"/>
      <c r="F12" s="181">
        <f t="shared" si="0"/>
        <v>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</row>
    <row r="13" spans="1:230" s="76" customFormat="1" ht="12.75">
      <c r="A13" s="93"/>
      <c r="B13" s="89"/>
      <c r="C13" s="117" t="s">
        <v>343</v>
      </c>
      <c r="D13" s="66"/>
      <c r="E13" s="67"/>
      <c r="F13" s="181">
        <f t="shared" si="0"/>
        <v>0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</row>
    <row r="14" spans="1:230" s="76" customFormat="1" ht="12.75">
      <c r="A14" s="93"/>
      <c r="B14" s="89"/>
      <c r="C14" s="83" t="s">
        <v>167</v>
      </c>
      <c r="D14" s="66"/>
      <c r="E14" s="67"/>
      <c r="F14" s="181">
        <f t="shared" si="0"/>
        <v>0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</row>
    <row r="15" spans="1:230" s="76" customFormat="1" ht="12.75">
      <c r="A15" s="93"/>
      <c r="B15" s="89"/>
      <c r="C15" s="83" t="s">
        <v>11</v>
      </c>
      <c r="D15" s="66"/>
      <c r="E15" s="67"/>
      <c r="F15" s="181">
        <f t="shared" si="0"/>
        <v>0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</row>
    <row r="16" spans="1:230" s="76" customFormat="1" ht="12.75">
      <c r="A16" s="93"/>
      <c r="B16" s="89"/>
      <c r="C16" s="83" t="s">
        <v>11</v>
      </c>
      <c r="D16" s="66"/>
      <c r="E16" s="67"/>
      <c r="F16" s="181">
        <f t="shared" si="0"/>
        <v>0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</row>
    <row r="17" spans="1:230" s="76" customFormat="1" ht="12.75">
      <c r="A17" s="93"/>
      <c r="B17" s="89"/>
      <c r="C17" s="83" t="s">
        <v>11</v>
      </c>
      <c r="D17" s="66"/>
      <c r="E17" s="67"/>
      <c r="F17" s="181">
        <f t="shared" si="0"/>
        <v>0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</row>
    <row r="18" spans="1:230" s="76" customFormat="1" ht="12.75">
      <c r="A18" s="93"/>
      <c r="B18" s="89"/>
      <c r="C18" s="83" t="s">
        <v>11</v>
      </c>
      <c r="D18" s="66"/>
      <c r="E18" s="67"/>
      <c r="F18" s="181">
        <f t="shared" si="0"/>
        <v>0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</row>
    <row r="19" spans="1:230" s="76" customFormat="1" ht="12.75">
      <c r="A19" s="93"/>
      <c r="B19" s="89"/>
      <c r="C19" s="83" t="s">
        <v>11</v>
      </c>
      <c r="D19" s="66"/>
      <c r="E19" s="67"/>
      <c r="F19" s="181">
        <f t="shared" si="0"/>
        <v>0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</row>
    <row r="20" spans="1:230" s="76" customFormat="1" ht="12.75">
      <c r="A20" s="93"/>
      <c r="B20" s="89"/>
      <c r="C20" s="88"/>
      <c r="D20" s="94"/>
      <c r="E20" s="78"/>
      <c r="F20" s="182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</row>
    <row r="21" spans="1:230" s="76" customFormat="1" ht="12.75">
      <c r="A21" s="93"/>
      <c r="B21" s="89"/>
      <c r="C21" s="80" t="s">
        <v>352</v>
      </c>
      <c r="D21" s="145">
        <f>SUM(D10:D19)</f>
        <v>0</v>
      </c>
      <c r="E21" s="78" t="s">
        <v>357</v>
      </c>
      <c r="F21" s="183">
        <f>SUM(F10:F19)</f>
        <v>0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</row>
    <row r="22" spans="1:230" s="76" customFormat="1" ht="12.75">
      <c r="A22" s="93"/>
      <c r="B22" s="95"/>
      <c r="C22" s="88"/>
      <c r="D22" s="94"/>
      <c r="E22" s="78"/>
      <c r="F22" s="178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</row>
    <row r="23" spans="1:230" s="76" customFormat="1" ht="12.75">
      <c r="A23" s="93"/>
      <c r="B23" s="88" t="s">
        <v>12</v>
      </c>
      <c r="C23" s="96" t="s">
        <v>13</v>
      </c>
      <c r="D23" s="97"/>
      <c r="E23" s="78"/>
      <c r="F23" s="113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</row>
    <row r="24" spans="1:230" s="76" customFormat="1" ht="18" customHeight="1">
      <c r="A24" s="93"/>
      <c r="B24" s="88"/>
      <c r="C24" s="277" t="s">
        <v>482</v>
      </c>
      <c r="D24" s="278"/>
      <c r="E24" s="104" t="s">
        <v>472</v>
      </c>
      <c r="F24" s="184" t="e">
        <f>F21*E24</f>
        <v>#VALUE!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</row>
    <row r="25" spans="1:230" s="76" customFormat="1" ht="23.25" customHeight="1">
      <c r="A25" s="93"/>
      <c r="B25" s="88"/>
      <c r="C25" s="277" t="s">
        <v>483</v>
      </c>
      <c r="D25" s="278"/>
      <c r="E25" s="142" t="e">
        <f>+F25/D21</f>
        <v>#VALUE!</v>
      </c>
      <c r="F25" s="185" t="s">
        <v>474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</row>
    <row r="26" spans="1:230" s="76" customFormat="1" ht="12.75">
      <c r="A26" s="93"/>
      <c r="B26" s="88"/>
      <c r="C26" s="96"/>
      <c r="D26" s="97"/>
      <c r="E26" s="78"/>
      <c r="F26" s="113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</row>
    <row r="27" spans="1:230" s="76" customFormat="1" ht="12.75">
      <c r="A27" s="93"/>
      <c r="B27" s="88"/>
      <c r="C27" s="70" t="s">
        <v>156</v>
      </c>
      <c r="D27" s="98"/>
      <c r="E27" s="89"/>
      <c r="F27" s="186" t="e">
        <f>+F25+F24</f>
        <v>#VALUE!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</row>
    <row r="28" spans="1:230" s="76" customFormat="1" ht="12.75">
      <c r="A28" s="93"/>
      <c r="B28" s="95"/>
      <c r="C28" s="70"/>
      <c r="D28" s="94"/>
      <c r="E28" s="89"/>
      <c r="F28" s="113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</row>
    <row r="29" spans="1:230" s="76" customFormat="1" ht="12.75">
      <c r="A29" s="93"/>
      <c r="B29" s="88" t="s">
        <v>14</v>
      </c>
      <c r="C29" s="96" t="s">
        <v>15</v>
      </c>
      <c r="D29" s="99"/>
      <c r="E29" s="78"/>
      <c r="F29" s="182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</row>
    <row r="30" spans="1:230" s="76" customFormat="1" ht="12.75">
      <c r="A30" s="93"/>
      <c r="B30" s="89"/>
      <c r="C30" s="107" t="s">
        <v>388</v>
      </c>
      <c r="D30" s="94"/>
      <c r="E30" s="105" t="s">
        <v>472</v>
      </c>
      <c r="F30" s="187" t="e">
        <f>SUM(F21+F27)*E30*-1</f>
        <v>#VALUE!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</row>
    <row r="31" spans="1:230" s="76" customFormat="1" ht="12.75">
      <c r="A31" s="93"/>
      <c r="B31" s="89"/>
      <c r="C31" s="107" t="s">
        <v>389</v>
      </c>
      <c r="D31" s="94"/>
      <c r="E31" s="78"/>
      <c r="F31" s="188">
        <v>0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</row>
    <row r="32" spans="1:230" s="76" customFormat="1" ht="12.75">
      <c r="A32" s="93"/>
      <c r="B32" s="89"/>
      <c r="C32" s="107" t="s">
        <v>390</v>
      </c>
      <c r="D32" s="97"/>
      <c r="E32" s="78"/>
      <c r="F32" s="188">
        <v>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</row>
    <row r="33" spans="1:230" s="76" customFormat="1" ht="12.75">
      <c r="A33" s="93"/>
      <c r="B33" s="89"/>
      <c r="C33" s="107" t="s">
        <v>16</v>
      </c>
      <c r="D33" s="94"/>
      <c r="E33" s="78"/>
      <c r="F33" s="188">
        <v>0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</row>
    <row r="34" spans="1:230" s="76" customFormat="1" ht="12.75">
      <c r="A34" s="93"/>
      <c r="B34" s="89"/>
      <c r="C34" s="96"/>
      <c r="D34" s="97"/>
      <c r="E34" s="78"/>
      <c r="F34" s="182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</row>
    <row r="35" spans="1:230" s="76" customFormat="1" ht="12.75">
      <c r="A35" s="93"/>
      <c r="B35" s="89"/>
      <c r="C35" s="88" t="s">
        <v>414</v>
      </c>
      <c r="D35" s="94"/>
      <c r="E35" s="78"/>
      <c r="F35" s="181" t="e">
        <f>SUM(F30:F33)</f>
        <v>#VALUE!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</row>
    <row r="36" spans="1:230" s="76" customFormat="1" ht="12.75">
      <c r="A36" s="93"/>
      <c r="B36" s="89"/>
      <c r="C36" s="88"/>
      <c r="D36" s="94"/>
      <c r="E36" s="78"/>
      <c r="F36" s="182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</row>
    <row r="37" spans="1:230" s="76" customFormat="1" ht="12.75">
      <c r="A37" s="93"/>
      <c r="B37" s="88" t="s">
        <v>17</v>
      </c>
      <c r="C37" s="88" t="s">
        <v>415</v>
      </c>
      <c r="D37" s="97"/>
      <c r="E37" s="78" t="s">
        <v>470</v>
      </c>
      <c r="F37" s="189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</row>
    <row r="38" spans="1:230" s="76" customFormat="1" ht="12.75">
      <c r="A38" s="93"/>
      <c r="B38" s="89"/>
      <c r="C38" s="154" t="s">
        <v>391</v>
      </c>
      <c r="D38" s="155"/>
      <c r="E38" s="156"/>
      <c r="F38" s="182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</row>
    <row r="39" spans="1:230" s="76" customFormat="1" ht="16.5" customHeight="1">
      <c r="A39" s="93"/>
      <c r="B39" s="89"/>
      <c r="C39" s="282" t="s">
        <v>401</v>
      </c>
      <c r="D39" s="280"/>
      <c r="E39" s="281"/>
      <c r="F39" s="182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</row>
    <row r="40" spans="1:230" s="76" customFormat="1" ht="23.25" customHeight="1">
      <c r="A40" s="102"/>
      <c r="B40" s="88" t="s">
        <v>18</v>
      </c>
      <c r="C40" s="88" t="s">
        <v>416</v>
      </c>
      <c r="D40" s="103"/>
      <c r="E40" s="80"/>
      <c r="F40" s="181" t="e">
        <f>+F37+F35+F27+F21</f>
        <v>#VALUE!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</row>
    <row r="41" spans="1:230" s="76" customFormat="1" ht="12.75">
      <c r="A41" s="195"/>
      <c r="B41" s="196"/>
      <c r="C41" s="196"/>
      <c r="D41" s="197"/>
      <c r="E41" s="198"/>
      <c r="F41" s="199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</row>
    <row r="42" spans="1:231" s="76" customFormat="1" ht="12.75">
      <c r="A42" s="200"/>
      <c r="B42" s="201"/>
      <c r="C42" s="201"/>
      <c r="D42" s="202"/>
      <c r="E42" s="203"/>
      <c r="F42" s="204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</row>
    <row r="43" spans="1:230" s="76" customFormat="1" ht="12.75">
      <c r="A43" s="111"/>
      <c r="B43" s="88" t="s">
        <v>363</v>
      </c>
      <c r="C43" s="107"/>
      <c r="D43" s="119"/>
      <c r="E43" s="80"/>
      <c r="F43" s="178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</row>
    <row r="44" spans="1:230" s="76" customFormat="1" ht="35.25" customHeight="1">
      <c r="A44" s="179"/>
      <c r="B44" s="70"/>
      <c r="C44" s="71" t="s">
        <v>386</v>
      </c>
      <c r="D44" s="72" t="s">
        <v>384</v>
      </c>
      <c r="E44" s="73" t="s">
        <v>398</v>
      </c>
      <c r="F44" s="180" t="s">
        <v>381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</row>
    <row r="45" spans="1:230" s="76" customFormat="1" ht="12.75">
      <c r="A45" s="93"/>
      <c r="B45" s="89"/>
      <c r="C45" s="82" t="s">
        <v>340</v>
      </c>
      <c r="D45" s="66"/>
      <c r="E45" s="67"/>
      <c r="F45" s="181">
        <f aca="true" t="shared" si="1" ref="F45:F54">+D45*E45</f>
        <v>0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</row>
    <row r="46" spans="1:230" s="76" customFormat="1" ht="12.75">
      <c r="A46" s="93"/>
      <c r="B46" s="89"/>
      <c r="C46" s="82" t="s">
        <v>344</v>
      </c>
      <c r="D46" s="66"/>
      <c r="E46" s="67"/>
      <c r="F46" s="181">
        <f t="shared" si="1"/>
        <v>0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</row>
    <row r="47" spans="1:230" s="76" customFormat="1" ht="12.75">
      <c r="A47" s="93"/>
      <c r="B47" s="89"/>
      <c r="C47" s="117" t="s">
        <v>345</v>
      </c>
      <c r="D47" s="66"/>
      <c r="E47" s="67"/>
      <c r="F47" s="181">
        <f t="shared" si="1"/>
        <v>0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</row>
    <row r="48" spans="1:230" s="76" customFormat="1" ht="12.75">
      <c r="A48" s="93"/>
      <c r="B48" s="89"/>
      <c r="C48" s="117" t="s">
        <v>343</v>
      </c>
      <c r="D48" s="66"/>
      <c r="E48" s="67"/>
      <c r="F48" s="181">
        <f t="shared" si="1"/>
        <v>0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</row>
    <row r="49" spans="1:230" s="76" customFormat="1" ht="12.75">
      <c r="A49" s="93"/>
      <c r="B49" s="89"/>
      <c r="C49" s="68" t="s">
        <v>167</v>
      </c>
      <c r="D49" s="66"/>
      <c r="E49" s="67"/>
      <c r="F49" s="181">
        <f t="shared" si="1"/>
        <v>0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</row>
    <row r="50" spans="1:230" s="76" customFormat="1" ht="12.75">
      <c r="A50" s="93"/>
      <c r="B50" s="89"/>
      <c r="C50" s="68" t="s">
        <v>11</v>
      </c>
      <c r="D50" s="66"/>
      <c r="E50" s="67"/>
      <c r="F50" s="181">
        <f t="shared" si="1"/>
        <v>0</v>
      </c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</row>
    <row r="51" spans="1:230" s="76" customFormat="1" ht="12.75">
      <c r="A51" s="93"/>
      <c r="B51" s="89"/>
      <c r="C51" s="68" t="s">
        <v>11</v>
      </c>
      <c r="D51" s="66"/>
      <c r="E51" s="67"/>
      <c r="F51" s="181">
        <f t="shared" si="1"/>
        <v>0</v>
      </c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</row>
    <row r="52" spans="1:230" s="76" customFormat="1" ht="12.75">
      <c r="A52" s="93"/>
      <c r="B52" s="89"/>
      <c r="C52" s="68" t="s">
        <v>11</v>
      </c>
      <c r="D52" s="66"/>
      <c r="E52" s="67"/>
      <c r="F52" s="181">
        <f t="shared" si="1"/>
        <v>0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</row>
    <row r="53" spans="1:230" s="76" customFormat="1" ht="12.75">
      <c r="A53" s="93"/>
      <c r="B53" s="89"/>
      <c r="C53" s="68" t="s">
        <v>11</v>
      </c>
      <c r="D53" s="66"/>
      <c r="E53" s="67"/>
      <c r="F53" s="181">
        <f t="shared" si="1"/>
        <v>0</v>
      </c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</row>
    <row r="54" spans="1:230" s="76" customFormat="1" ht="12.75">
      <c r="A54" s="93"/>
      <c r="B54" s="89"/>
      <c r="C54" s="68" t="s">
        <v>11</v>
      </c>
      <c r="D54" s="66"/>
      <c r="E54" s="67"/>
      <c r="F54" s="181">
        <f t="shared" si="1"/>
        <v>0</v>
      </c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</row>
    <row r="55" spans="1:230" s="76" customFormat="1" ht="12.75">
      <c r="A55" s="93"/>
      <c r="B55" s="89"/>
      <c r="C55" s="88"/>
      <c r="D55" s="94"/>
      <c r="E55" s="78"/>
      <c r="F55" s="190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</row>
    <row r="56" spans="1:230" s="76" customFormat="1" ht="12.75">
      <c r="A56" s="93"/>
      <c r="B56" s="89"/>
      <c r="C56" s="80" t="s">
        <v>352</v>
      </c>
      <c r="D56" s="159">
        <f>SUM(D45:D54)</f>
        <v>0</v>
      </c>
      <c r="E56" s="78" t="s">
        <v>357</v>
      </c>
      <c r="F56" s="191">
        <f>SUM(F45:F54)</f>
        <v>0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</row>
    <row r="57" spans="1:230" s="76" customFormat="1" ht="12.75">
      <c r="A57" s="93"/>
      <c r="B57" s="95"/>
      <c r="C57" s="88"/>
      <c r="D57" s="94"/>
      <c r="E57" s="78"/>
      <c r="F57" s="182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</row>
    <row r="58" spans="1:230" s="76" customFormat="1" ht="12.75">
      <c r="A58" s="93"/>
      <c r="B58" s="88" t="s">
        <v>12</v>
      </c>
      <c r="C58" s="96" t="s">
        <v>13</v>
      </c>
      <c r="D58" s="97"/>
      <c r="E58" s="78"/>
      <c r="F58" s="113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</row>
    <row r="59" spans="1:230" s="76" customFormat="1" ht="18" customHeight="1">
      <c r="A59" s="93"/>
      <c r="B59" s="88"/>
      <c r="C59" s="277" t="s">
        <v>412</v>
      </c>
      <c r="D59" s="278"/>
      <c r="E59" s="104" t="s">
        <v>472</v>
      </c>
      <c r="F59" s="184" t="e">
        <f>F56*E59</f>
        <v>#VALUE!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</row>
    <row r="60" spans="1:230" s="76" customFormat="1" ht="18" customHeight="1">
      <c r="A60" s="93"/>
      <c r="B60" s="88"/>
      <c r="C60" s="277" t="s">
        <v>413</v>
      </c>
      <c r="D60" s="278"/>
      <c r="E60" s="142" t="e">
        <f>+F60/D56</f>
        <v>#VALUE!</v>
      </c>
      <c r="F60" s="185" t="s">
        <v>474</v>
      </c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</row>
    <row r="61" spans="1:230" s="76" customFormat="1" ht="12.75">
      <c r="A61" s="93"/>
      <c r="B61" s="88"/>
      <c r="C61" s="96"/>
      <c r="D61" s="97"/>
      <c r="E61" s="78"/>
      <c r="F61" s="113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</row>
    <row r="62" spans="1:230" s="76" customFormat="1" ht="12.75">
      <c r="A62" s="93"/>
      <c r="B62" s="88"/>
      <c r="C62" s="70" t="s">
        <v>156</v>
      </c>
      <c r="D62" s="98"/>
      <c r="E62" s="89"/>
      <c r="F62" s="186" t="e">
        <f>+F60+F59</f>
        <v>#VALUE!</v>
      </c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</row>
    <row r="63" spans="1:230" s="76" customFormat="1" ht="12.75">
      <c r="A63" s="93"/>
      <c r="B63" s="95"/>
      <c r="C63" s="70"/>
      <c r="D63" s="94"/>
      <c r="E63" s="89"/>
      <c r="F63" s="113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</row>
    <row r="64" spans="1:230" s="76" customFormat="1" ht="12.75">
      <c r="A64" s="93"/>
      <c r="B64" s="88" t="s">
        <v>14</v>
      </c>
      <c r="C64" s="96" t="s">
        <v>15</v>
      </c>
      <c r="D64" s="99"/>
      <c r="E64" s="78"/>
      <c r="F64" s="182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</row>
    <row r="65" spans="1:230" s="76" customFormat="1" ht="12.75">
      <c r="A65" s="93"/>
      <c r="B65" s="89"/>
      <c r="C65" s="107" t="s">
        <v>388</v>
      </c>
      <c r="D65" s="94"/>
      <c r="E65" s="105" t="s">
        <v>473</v>
      </c>
      <c r="F65" s="187" t="e">
        <f>SUM(F56+F62)*E65*-1</f>
        <v>#VALUE!</v>
      </c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</row>
    <row r="66" spans="1:230" s="76" customFormat="1" ht="12.75">
      <c r="A66" s="93"/>
      <c r="B66" s="89"/>
      <c r="C66" s="107" t="s">
        <v>389</v>
      </c>
      <c r="D66" s="94"/>
      <c r="E66" s="78"/>
      <c r="F66" s="188">
        <v>0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</row>
    <row r="67" spans="1:230" s="76" customFormat="1" ht="12.75">
      <c r="A67" s="93"/>
      <c r="B67" s="89"/>
      <c r="C67" s="107" t="s">
        <v>390</v>
      </c>
      <c r="D67" s="97"/>
      <c r="E67" s="78"/>
      <c r="F67" s="188">
        <v>0</v>
      </c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</row>
    <row r="68" spans="1:230" s="76" customFormat="1" ht="12.75">
      <c r="A68" s="93"/>
      <c r="B68" s="89"/>
      <c r="C68" s="107" t="s">
        <v>16</v>
      </c>
      <c r="D68" s="94"/>
      <c r="E68" s="78"/>
      <c r="F68" s="188">
        <v>0</v>
      </c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</row>
    <row r="69" spans="1:230" s="76" customFormat="1" ht="12.75">
      <c r="A69" s="93"/>
      <c r="B69" s="89"/>
      <c r="C69" s="96"/>
      <c r="D69" s="97"/>
      <c r="E69" s="78"/>
      <c r="F69" s="182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</row>
    <row r="70" spans="1:230" s="76" customFormat="1" ht="12.75">
      <c r="A70" s="93"/>
      <c r="B70" s="89"/>
      <c r="C70" s="88" t="s">
        <v>414</v>
      </c>
      <c r="D70" s="94"/>
      <c r="E70" s="78"/>
      <c r="F70" s="181" t="e">
        <f>SUM(F65:F68)</f>
        <v>#VALUE!</v>
      </c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</row>
    <row r="71" spans="1:230" s="76" customFormat="1" ht="12.75">
      <c r="A71" s="93"/>
      <c r="B71" s="89"/>
      <c r="C71" s="88"/>
      <c r="D71" s="94"/>
      <c r="E71" s="78"/>
      <c r="F71" s="182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</row>
    <row r="72" spans="1:230" s="76" customFormat="1" ht="12.75">
      <c r="A72" s="93"/>
      <c r="B72" s="88" t="s">
        <v>17</v>
      </c>
      <c r="C72" s="88" t="s">
        <v>415</v>
      </c>
      <c r="D72" s="97"/>
      <c r="E72" s="78" t="s">
        <v>470</v>
      </c>
      <c r="F72" s="189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</row>
    <row r="73" spans="1:230" s="76" customFormat="1" ht="12.75">
      <c r="A73" s="93"/>
      <c r="B73" s="89"/>
      <c r="C73" s="154" t="s">
        <v>391</v>
      </c>
      <c r="D73" s="155"/>
      <c r="E73" s="156"/>
      <c r="F73" s="182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</row>
    <row r="74" spans="1:230" s="76" customFormat="1" ht="16.5" customHeight="1">
      <c r="A74" s="93"/>
      <c r="B74" s="89"/>
      <c r="C74" s="282" t="s">
        <v>401</v>
      </c>
      <c r="D74" s="280"/>
      <c r="E74" s="281"/>
      <c r="F74" s="182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</row>
    <row r="75" spans="1:230" s="76" customFormat="1" ht="23.25" customHeight="1">
      <c r="A75" s="102"/>
      <c r="B75" s="88" t="s">
        <v>18</v>
      </c>
      <c r="C75" s="88" t="s">
        <v>416</v>
      </c>
      <c r="D75" s="103"/>
      <c r="E75" s="80"/>
      <c r="F75" s="181" t="e">
        <f>+F72+F70+F62+F56</f>
        <v>#VALUE!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</row>
    <row r="76" spans="1:230" s="76" customFormat="1" ht="12.75">
      <c r="A76" s="102"/>
      <c r="B76" s="89"/>
      <c r="C76" s="89"/>
      <c r="D76" s="97"/>
      <c r="E76" s="78"/>
      <c r="F76" s="182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</row>
    <row r="77" spans="1:231" s="89" customFormat="1" ht="12.75">
      <c r="A77" s="93"/>
      <c r="D77" s="97"/>
      <c r="E77" s="78"/>
      <c r="F77" s="182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</row>
    <row r="78" spans="1:232" s="89" customFormat="1" ht="12.75">
      <c r="A78" s="205"/>
      <c r="B78" s="206"/>
      <c r="C78" s="206"/>
      <c r="D78" s="207"/>
      <c r="E78" s="196"/>
      <c r="F78" s="112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</row>
    <row r="79" spans="1:232" s="76" customFormat="1" ht="13.5" thickBot="1">
      <c r="A79" s="208"/>
      <c r="B79" s="209"/>
      <c r="C79" s="210" t="s">
        <v>353</v>
      </c>
      <c r="D79" s="211">
        <f>+D56+D21</f>
        <v>0</v>
      </c>
      <c r="E79" s="157" t="s">
        <v>357</v>
      </c>
      <c r="F79" s="212">
        <f>+F56+F21</f>
        <v>0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</row>
    <row r="80" spans="1:232" s="76" customFormat="1" ht="13.5" thickTop="1">
      <c r="A80" s="208"/>
      <c r="B80" s="209"/>
      <c r="C80" s="210"/>
      <c r="D80" s="213"/>
      <c r="E80" s="157" t="s">
        <v>355</v>
      </c>
      <c r="F80" s="214" t="e">
        <f>+F62+F27</f>
        <v>#VALUE!</v>
      </c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</row>
    <row r="81" spans="1:232" s="76" customFormat="1" ht="12.75">
      <c r="A81" s="208"/>
      <c r="B81" s="209"/>
      <c r="C81" s="210"/>
      <c r="D81" s="213"/>
      <c r="E81" s="157" t="s">
        <v>356</v>
      </c>
      <c r="F81" s="215" t="e">
        <f>+F79+F80</f>
        <v>#VALUE!</v>
      </c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</row>
    <row r="82" spans="1:232" s="76" customFormat="1" ht="12.75">
      <c r="A82" s="208"/>
      <c r="B82" s="209"/>
      <c r="C82" s="210"/>
      <c r="D82" s="213"/>
      <c r="E82" s="157" t="s">
        <v>358</v>
      </c>
      <c r="F82" s="212" t="e">
        <f>+F65+F30</f>
        <v>#VALUE!</v>
      </c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</row>
    <row r="83" spans="1:232" s="76" customFormat="1" ht="12.75">
      <c r="A83" s="208"/>
      <c r="B83" s="209"/>
      <c r="C83" s="209"/>
      <c r="D83" s="213"/>
      <c r="E83" s="157" t="s">
        <v>359</v>
      </c>
      <c r="F83" s="212">
        <f>+F66+F31</f>
        <v>0</v>
      </c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</row>
    <row r="84" spans="1:232" s="76" customFormat="1" ht="12.75">
      <c r="A84" s="208"/>
      <c r="B84" s="209"/>
      <c r="C84" s="209"/>
      <c r="D84" s="213"/>
      <c r="E84" s="157" t="s">
        <v>360</v>
      </c>
      <c r="F84" s="212">
        <f>+F67+F32</f>
        <v>0</v>
      </c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</row>
    <row r="85" spans="1:232" s="76" customFormat="1" ht="12.75">
      <c r="A85" s="208"/>
      <c r="B85" s="209"/>
      <c r="C85" s="209"/>
      <c r="D85" s="213"/>
      <c r="E85" s="157" t="s">
        <v>349</v>
      </c>
      <c r="F85" s="214">
        <f>+F68+F33</f>
        <v>0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</row>
    <row r="86" spans="1:232" s="76" customFormat="1" ht="12.75">
      <c r="A86" s="208"/>
      <c r="B86" s="209"/>
      <c r="C86" s="209"/>
      <c r="D86" s="213"/>
      <c r="E86" s="157" t="s">
        <v>356</v>
      </c>
      <c r="F86" s="215" t="e">
        <f>SUM(F81:F85)</f>
        <v>#VALUE!</v>
      </c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</row>
    <row r="87" spans="1:232" s="76" customFormat="1" ht="12.75">
      <c r="A87" s="208"/>
      <c r="B87" s="209"/>
      <c r="C87" s="209"/>
      <c r="D87" s="213"/>
      <c r="E87" s="157" t="s">
        <v>349</v>
      </c>
      <c r="F87" s="212">
        <f>+F72+F37</f>
        <v>0</v>
      </c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</row>
    <row r="88" spans="1:232" s="76" customFormat="1" ht="12.75">
      <c r="A88" s="208"/>
      <c r="B88" s="209"/>
      <c r="C88" s="216"/>
      <c r="D88" s="216"/>
      <c r="E88" s="157" t="s">
        <v>361</v>
      </c>
      <c r="F88" s="217" t="e">
        <f>+#REF!</f>
        <v>#REF!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</row>
    <row r="89" spans="1:232" s="76" customFormat="1" ht="13.5" thickBot="1">
      <c r="A89" s="208"/>
      <c r="B89" s="209"/>
      <c r="C89" s="209"/>
      <c r="D89" s="213"/>
      <c r="E89" s="157"/>
      <c r="F89" s="218" t="e">
        <f>SUM(F86:F88)</f>
        <v>#VALUE!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</row>
    <row r="90" spans="1:232" s="76" customFormat="1" ht="13.5" thickBot="1" thickTop="1">
      <c r="A90" s="219"/>
      <c r="B90" s="220"/>
      <c r="C90" s="220"/>
      <c r="D90" s="221"/>
      <c r="E90" s="222"/>
      <c r="F90" s="223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</row>
    <row r="91" spans="1:232" s="76" customFormat="1" ht="12.75">
      <c r="A91" s="106"/>
      <c r="B91" s="88"/>
      <c r="C91" s="88"/>
      <c r="D91" s="94"/>
      <c r="E91" s="78"/>
      <c r="F91" s="89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</row>
    <row r="92" spans="1:232" s="76" customFormat="1" ht="12.75">
      <c r="A92" s="88"/>
      <c r="B92" s="88"/>
      <c r="C92" s="92"/>
      <c r="D92" s="114"/>
      <c r="E92" s="78"/>
      <c r="F92" s="89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</row>
    <row r="93" spans="1:232" s="76" customFormat="1" ht="12.75">
      <c r="A93" s="88"/>
      <c r="B93" s="88"/>
      <c r="C93" s="92"/>
      <c r="D93" s="114"/>
      <c r="E93" s="89"/>
      <c r="F93" s="89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</row>
    <row r="94" spans="1:232" s="76" customFormat="1" ht="12.75">
      <c r="A94" s="89"/>
      <c r="C94" s="92"/>
      <c r="D94" s="114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</row>
    <row r="95" spans="1:232" s="76" customFormat="1" ht="12.75">
      <c r="A95" s="89"/>
      <c r="C95" s="92"/>
      <c r="D95" s="114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</row>
    <row r="96" spans="1:232" s="76" customFormat="1" ht="12.75">
      <c r="A96" s="89"/>
      <c r="C96" s="92"/>
      <c r="D96" s="114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</row>
    <row r="97" spans="1:232" s="76" customFormat="1" ht="12.75">
      <c r="A97" s="89"/>
      <c r="C97" s="92"/>
      <c r="D97" s="114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</row>
    <row r="98" spans="1:232" s="76" customFormat="1" ht="12.75">
      <c r="A98" s="89"/>
      <c r="C98" s="92"/>
      <c r="D98" s="114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</row>
    <row r="99" spans="3:232" s="76" customFormat="1" ht="12.75">
      <c r="C99" s="92"/>
      <c r="D99" s="114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  <c r="HE99" s="75"/>
      <c r="HF99" s="75"/>
      <c r="HG99" s="75"/>
      <c r="HH99" s="75"/>
      <c r="HI99" s="75"/>
      <c r="HJ99" s="75"/>
      <c r="HK99" s="75"/>
      <c r="HL99" s="75"/>
      <c r="HM99" s="75"/>
      <c r="HN99" s="75"/>
      <c r="HO99" s="75"/>
      <c r="HP99" s="75"/>
      <c r="HQ99" s="75"/>
      <c r="HR99" s="75"/>
      <c r="HS99" s="75"/>
      <c r="HT99" s="75"/>
      <c r="HU99" s="75"/>
      <c r="HV99" s="75"/>
      <c r="HW99" s="75"/>
      <c r="HX99" s="75"/>
    </row>
    <row r="100" spans="3:232" s="76" customFormat="1" ht="12.75">
      <c r="C100" s="92"/>
      <c r="D100" s="114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  <c r="HE100" s="75"/>
      <c r="HF100" s="75"/>
      <c r="HG100" s="75"/>
      <c r="HH100" s="75"/>
      <c r="HI100" s="75"/>
      <c r="HJ100" s="75"/>
      <c r="HK100" s="75"/>
      <c r="HL100" s="75"/>
      <c r="HM100" s="75"/>
      <c r="HN100" s="75"/>
      <c r="HO100" s="75"/>
      <c r="HP100" s="75"/>
      <c r="HQ100" s="75"/>
      <c r="HR100" s="75"/>
      <c r="HS100" s="75"/>
      <c r="HT100" s="75"/>
      <c r="HU100" s="75"/>
      <c r="HV100" s="75"/>
      <c r="HW100" s="75"/>
      <c r="HX100" s="75"/>
    </row>
    <row r="101" spans="3:232" s="76" customFormat="1" ht="12.75">
      <c r="C101" s="92"/>
      <c r="D101" s="11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5"/>
      <c r="HP101" s="75"/>
      <c r="HQ101" s="75"/>
      <c r="HR101" s="75"/>
      <c r="HS101" s="75"/>
      <c r="HT101" s="75"/>
      <c r="HU101" s="75"/>
      <c r="HV101" s="75"/>
      <c r="HW101" s="75"/>
      <c r="HX101" s="75"/>
    </row>
    <row r="102" spans="3:232" s="76" customFormat="1" ht="12.75">
      <c r="C102" s="92"/>
      <c r="D102" s="11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5"/>
      <c r="HP102" s="75"/>
      <c r="HQ102" s="75"/>
      <c r="HR102" s="75"/>
      <c r="HS102" s="75"/>
      <c r="HT102" s="75"/>
      <c r="HU102" s="75"/>
      <c r="HV102" s="75"/>
      <c r="HW102" s="75"/>
      <c r="HX102" s="75"/>
    </row>
    <row r="103" spans="3:232" s="76" customFormat="1" ht="12.75">
      <c r="C103" s="92"/>
      <c r="D103" s="11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5"/>
      <c r="HP103" s="75"/>
      <c r="HQ103" s="75"/>
      <c r="HR103" s="75"/>
      <c r="HS103" s="75"/>
      <c r="HT103" s="75"/>
      <c r="HU103" s="75"/>
      <c r="HV103" s="75"/>
      <c r="HW103" s="75"/>
      <c r="HX103" s="75"/>
    </row>
    <row r="104" spans="3:232" s="76" customFormat="1" ht="12.75">
      <c r="C104" s="92"/>
      <c r="D104" s="11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5"/>
      <c r="HP104" s="75"/>
      <c r="HQ104" s="75"/>
      <c r="HR104" s="75"/>
      <c r="HS104" s="75"/>
      <c r="HT104" s="75"/>
      <c r="HU104" s="75"/>
      <c r="HV104" s="75"/>
      <c r="HW104" s="75"/>
      <c r="HX104" s="75"/>
    </row>
    <row r="105" spans="3:232" s="76" customFormat="1" ht="12.75">
      <c r="C105" s="92"/>
      <c r="D105" s="11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  <c r="HE105" s="75"/>
      <c r="HF105" s="75"/>
      <c r="HG105" s="75"/>
      <c r="HH105" s="75"/>
      <c r="HI105" s="75"/>
      <c r="HJ105" s="75"/>
      <c r="HK105" s="75"/>
      <c r="HL105" s="75"/>
      <c r="HM105" s="75"/>
      <c r="HN105" s="75"/>
      <c r="HO105" s="75"/>
      <c r="HP105" s="75"/>
      <c r="HQ105" s="75"/>
      <c r="HR105" s="75"/>
      <c r="HS105" s="75"/>
      <c r="HT105" s="75"/>
      <c r="HU105" s="75"/>
      <c r="HV105" s="75"/>
      <c r="HW105" s="75"/>
      <c r="HX105" s="75"/>
    </row>
    <row r="106" spans="3:232" s="76" customFormat="1" ht="12.75">
      <c r="C106" s="92"/>
      <c r="D106" s="11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  <c r="HE106" s="75"/>
      <c r="HF106" s="75"/>
      <c r="HG106" s="75"/>
      <c r="HH106" s="75"/>
      <c r="HI106" s="75"/>
      <c r="HJ106" s="75"/>
      <c r="HK106" s="75"/>
      <c r="HL106" s="75"/>
      <c r="HM106" s="75"/>
      <c r="HN106" s="75"/>
      <c r="HO106" s="75"/>
      <c r="HP106" s="75"/>
      <c r="HQ106" s="75"/>
      <c r="HR106" s="75"/>
      <c r="HS106" s="75"/>
      <c r="HT106" s="75"/>
      <c r="HU106" s="75"/>
      <c r="HV106" s="75"/>
      <c r="HW106" s="75"/>
      <c r="HX106" s="75"/>
    </row>
    <row r="107" spans="3:232" s="76" customFormat="1" ht="12.75">
      <c r="C107" s="92"/>
      <c r="D107" s="11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  <c r="HW107" s="75"/>
      <c r="HX107" s="75"/>
    </row>
    <row r="108" spans="3:232" s="76" customFormat="1" ht="12.75">
      <c r="C108" s="92"/>
      <c r="D108" s="11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  <c r="HW108" s="75"/>
      <c r="HX108" s="75"/>
    </row>
    <row r="109" spans="3:232" s="76" customFormat="1" ht="12.75">
      <c r="C109" s="92"/>
      <c r="D109" s="11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5"/>
      <c r="HP109" s="75"/>
      <c r="HQ109" s="75"/>
      <c r="HR109" s="75"/>
      <c r="HS109" s="75"/>
      <c r="HT109" s="75"/>
      <c r="HU109" s="75"/>
      <c r="HV109" s="75"/>
      <c r="HW109" s="75"/>
      <c r="HX109" s="75"/>
    </row>
    <row r="110" spans="3:232" s="76" customFormat="1" ht="12.75">
      <c r="C110" s="92"/>
      <c r="D110" s="11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5"/>
      <c r="HP110" s="75"/>
      <c r="HQ110" s="75"/>
      <c r="HR110" s="75"/>
      <c r="HS110" s="75"/>
      <c r="HT110" s="75"/>
      <c r="HU110" s="75"/>
      <c r="HV110" s="75"/>
      <c r="HW110" s="75"/>
      <c r="HX110" s="75"/>
    </row>
    <row r="111" spans="3:232" s="76" customFormat="1" ht="12.75">
      <c r="C111" s="92"/>
      <c r="D111" s="11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</row>
    <row r="112" spans="3:232" s="76" customFormat="1" ht="12.75">
      <c r="C112" s="92"/>
      <c r="D112" s="11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</row>
    <row r="113" spans="3:232" s="76" customFormat="1" ht="12.75">
      <c r="C113" s="92"/>
      <c r="D113" s="11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  <c r="HW113" s="75"/>
      <c r="HX113" s="75"/>
    </row>
    <row r="114" spans="3:232" s="76" customFormat="1" ht="12.75">
      <c r="C114" s="92"/>
      <c r="D114" s="11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</row>
    <row r="115" spans="3:232" s="76" customFormat="1" ht="12.75">
      <c r="C115" s="92"/>
      <c r="D115" s="11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  <c r="HE115" s="75"/>
      <c r="HF115" s="75"/>
      <c r="HG115" s="75"/>
      <c r="HH115" s="75"/>
      <c r="HI115" s="75"/>
      <c r="HJ115" s="75"/>
      <c r="HK115" s="75"/>
      <c r="HL115" s="75"/>
      <c r="HM115" s="75"/>
      <c r="HN115" s="75"/>
      <c r="HO115" s="75"/>
      <c r="HP115" s="75"/>
      <c r="HQ115" s="75"/>
      <c r="HR115" s="75"/>
      <c r="HS115" s="75"/>
      <c r="HT115" s="75"/>
      <c r="HU115" s="75"/>
      <c r="HV115" s="75"/>
      <c r="HW115" s="75"/>
      <c r="HX115" s="75"/>
    </row>
    <row r="116" spans="3:232" s="76" customFormat="1" ht="12.75">
      <c r="C116" s="92"/>
      <c r="D116" s="11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  <c r="HE116" s="75"/>
      <c r="HF116" s="75"/>
      <c r="HG116" s="75"/>
      <c r="HH116" s="75"/>
      <c r="HI116" s="75"/>
      <c r="HJ116" s="75"/>
      <c r="HK116" s="75"/>
      <c r="HL116" s="75"/>
      <c r="HM116" s="75"/>
      <c r="HN116" s="75"/>
      <c r="HO116" s="75"/>
      <c r="HP116" s="75"/>
      <c r="HQ116" s="75"/>
      <c r="HR116" s="75"/>
      <c r="HS116" s="75"/>
      <c r="HT116" s="75"/>
      <c r="HU116" s="75"/>
      <c r="HV116" s="75"/>
      <c r="HW116" s="75"/>
      <c r="HX116" s="75"/>
    </row>
    <row r="117" spans="3:232" s="76" customFormat="1" ht="12.75">
      <c r="C117" s="92"/>
      <c r="D117" s="11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5"/>
      <c r="HP117" s="75"/>
      <c r="HQ117" s="75"/>
      <c r="HR117" s="75"/>
      <c r="HS117" s="75"/>
      <c r="HT117" s="75"/>
      <c r="HU117" s="75"/>
      <c r="HV117" s="75"/>
      <c r="HW117" s="75"/>
      <c r="HX117" s="75"/>
    </row>
    <row r="118" spans="3:232" s="76" customFormat="1" ht="12.75">
      <c r="C118" s="92"/>
      <c r="D118" s="11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5"/>
      <c r="HP118" s="75"/>
      <c r="HQ118" s="75"/>
      <c r="HR118" s="75"/>
      <c r="HS118" s="75"/>
      <c r="HT118" s="75"/>
      <c r="HU118" s="75"/>
      <c r="HV118" s="75"/>
      <c r="HW118" s="75"/>
      <c r="HX118" s="75"/>
    </row>
    <row r="119" spans="3:232" s="76" customFormat="1" ht="12.75">
      <c r="C119" s="92"/>
      <c r="D119" s="11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5"/>
      <c r="HP119" s="75"/>
      <c r="HQ119" s="75"/>
      <c r="HR119" s="75"/>
      <c r="HS119" s="75"/>
      <c r="HT119" s="75"/>
      <c r="HU119" s="75"/>
      <c r="HV119" s="75"/>
      <c r="HW119" s="75"/>
      <c r="HX119" s="75"/>
    </row>
    <row r="120" spans="3:232" s="76" customFormat="1" ht="12.75">
      <c r="C120" s="92"/>
      <c r="D120" s="11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5"/>
      <c r="HP120" s="75"/>
      <c r="HQ120" s="75"/>
      <c r="HR120" s="75"/>
      <c r="HS120" s="75"/>
      <c r="HT120" s="75"/>
      <c r="HU120" s="75"/>
      <c r="HV120" s="75"/>
      <c r="HW120" s="75"/>
      <c r="HX120" s="75"/>
    </row>
    <row r="121" spans="3:232" s="76" customFormat="1" ht="12.75">
      <c r="C121" s="92"/>
      <c r="D121" s="11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5"/>
      <c r="FU121" s="75"/>
      <c r="FV121" s="75"/>
      <c r="FW121" s="75"/>
      <c r="FX121" s="75"/>
      <c r="FY121" s="75"/>
      <c r="FZ121" s="75"/>
      <c r="GA121" s="75"/>
      <c r="GB121" s="75"/>
      <c r="GC121" s="75"/>
      <c r="GD121" s="75"/>
      <c r="GE121" s="75"/>
      <c r="GF121" s="75"/>
      <c r="GG121" s="75"/>
      <c r="GH121" s="75"/>
      <c r="GI121" s="75"/>
      <c r="GJ121" s="75"/>
      <c r="GK121" s="75"/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  <c r="HE121" s="75"/>
      <c r="HF121" s="75"/>
      <c r="HG121" s="75"/>
      <c r="HH121" s="75"/>
      <c r="HI121" s="75"/>
      <c r="HJ121" s="75"/>
      <c r="HK121" s="75"/>
      <c r="HL121" s="75"/>
      <c r="HM121" s="75"/>
      <c r="HN121" s="75"/>
      <c r="HO121" s="75"/>
      <c r="HP121" s="75"/>
      <c r="HQ121" s="75"/>
      <c r="HR121" s="75"/>
      <c r="HS121" s="75"/>
      <c r="HT121" s="75"/>
      <c r="HU121" s="75"/>
      <c r="HV121" s="75"/>
      <c r="HW121" s="75"/>
      <c r="HX121" s="75"/>
    </row>
    <row r="122" spans="3:232" s="76" customFormat="1" ht="12.75">
      <c r="C122" s="92"/>
      <c r="D122" s="11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  <c r="FS122" s="75"/>
      <c r="FT122" s="75"/>
      <c r="FU122" s="75"/>
      <c r="FV122" s="75"/>
      <c r="FW122" s="75"/>
      <c r="FX122" s="75"/>
      <c r="FY122" s="75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/>
      <c r="GK122" s="75"/>
      <c r="GL122" s="75"/>
      <c r="GM122" s="75"/>
      <c r="GN122" s="75"/>
      <c r="GO122" s="75"/>
      <c r="GP122" s="75"/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  <c r="HE122" s="75"/>
      <c r="HF122" s="75"/>
      <c r="HG122" s="75"/>
      <c r="HH122" s="75"/>
      <c r="HI122" s="75"/>
      <c r="HJ122" s="75"/>
      <c r="HK122" s="75"/>
      <c r="HL122" s="75"/>
      <c r="HM122" s="75"/>
      <c r="HN122" s="75"/>
      <c r="HO122" s="75"/>
      <c r="HP122" s="75"/>
      <c r="HQ122" s="75"/>
      <c r="HR122" s="75"/>
      <c r="HS122" s="75"/>
      <c r="HT122" s="75"/>
      <c r="HU122" s="75"/>
      <c r="HV122" s="75"/>
      <c r="HW122" s="75"/>
      <c r="HX122" s="75"/>
    </row>
    <row r="123" spans="3:232" s="76" customFormat="1" ht="12.75">
      <c r="C123" s="92"/>
      <c r="D123" s="11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/>
      <c r="GK123" s="75"/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  <c r="HE123" s="75"/>
      <c r="HF123" s="75"/>
      <c r="HG123" s="75"/>
      <c r="HH123" s="75"/>
      <c r="HI123" s="75"/>
      <c r="HJ123" s="75"/>
      <c r="HK123" s="75"/>
      <c r="HL123" s="75"/>
      <c r="HM123" s="75"/>
      <c r="HN123" s="75"/>
      <c r="HO123" s="75"/>
      <c r="HP123" s="75"/>
      <c r="HQ123" s="75"/>
      <c r="HR123" s="75"/>
      <c r="HS123" s="75"/>
      <c r="HT123" s="75"/>
      <c r="HU123" s="75"/>
      <c r="HV123" s="75"/>
      <c r="HW123" s="75"/>
      <c r="HX123" s="75"/>
    </row>
    <row r="124" spans="3:232" s="76" customFormat="1" ht="12.75">
      <c r="C124" s="92"/>
      <c r="D124" s="11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  <c r="FS124" s="75"/>
      <c r="FT124" s="75"/>
      <c r="FU124" s="75"/>
      <c r="FV124" s="75"/>
      <c r="FW124" s="75"/>
      <c r="FX124" s="75"/>
      <c r="FY124" s="75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/>
      <c r="GK124" s="75"/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  <c r="HE124" s="75"/>
      <c r="HF124" s="75"/>
      <c r="HG124" s="75"/>
      <c r="HH124" s="75"/>
      <c r="HI124" s="75"/>
      <c r="HJ124" s="75"/>
      <c r="HK124" s="75"/>
      <c r="HL124" s="75"/>
      <c r="HM124" s="75"/>
      <c r="HN124" s="75"/>
      <c r="HO124" s="75"/>
      <c r="HP124" s="75"/>
      <c r="HQ124" s="75"/>
      <c r="HR124" s="75"/>
      <c r="HS124" s="75"/>
      <c r="HT124" s="75"/>
      <c r="HU124" s="75"/>
      <c r="HV124" s="75"/>
      <c r="HW124" s="75"/>
      <c r="HX124" s="75"/>
    </row>
    <row r="125" spans="3:232" s="76" customFormat="1" ht="12.75">
      <c r="C125" s="92"/>
      <c r="D125" s="11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/>
      <c r="GK125" s="75"/>
      <c r="GL125" s="75"/>
      <c r="GM125" s="75"/>
      <c r="GN125" s="75"/>
      <c r="GO125" s="75"/>
      <c r="GP125" s="75"/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  <c r="HE125" s="75"/>
      <c r="HF125" s="75"/>
      <c r="HG125" s="75"/>
      <c r="HH125" s="75"/>
      <c r="HI125" s="75"/>
      <c r="HJ125" s="75"/>
      <c r="HK125" s="75"/>
      <c r="HL125" s="75"/>
      <c r="HM125" s="75"/>
      <c r="HN125" s="75"/>
      <c r="HO125" s="75"/>
      <c r="HP125" s="75"/>
      <c r="HQ125" s="75"/>
      <c r="HR125" s="75"/>
      <c r="HS125" s="75"/>
      <c r="HT125" s="75"/>
      <c r="HU125" s="75"/>
      <c r="HV125" s="75"/>
      <c r="HW125" s="75"/>
      <c r="HX125" s="75"/>
    </row>
    <row r="126" spans="3:232" s="76" customFormat="1" ht="12.75">
      <c r="C126" s="92"/>
      <c r="D126" s="11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  <c r="HE126" s="75"/>
      <c r="HF126" s="75"/>
      <c r="HG126" s="75"/>
      <c r="HH126" s="75"/>
      <c r="HI126" s="75"/>
      <c r="HJ126" s="75"/>
      <c r="HK126" s="75"/>
      <c r="HL126" s="75"/>
      <c r="HM126" s="75"/>
      <c r="HN126" s="75"/>
      <c r="HO126" s="75"/>
      <c r="HP126" s="75"/>
      <c r="HQ126" s="75"/>
      <c r="HR126" s="75"/>
      <c r="HS126" s="75"/>
      <c r="HT126" s="75"/>
      <c r="HU126" s="75"/>
      <c r="HV126" s="75"/>
      <c r="HW126" s="75"/>
      <c r="HX126" s="75"/>
    </row>
    <row r="127" spans="3:232" s="76" customFormat="1" ht="12.75">
      <c r="C127" s="92"/>
      <c r="D127" s="11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  <c r="HW127" s="75"/>
      <c r="HX127" s="75"/>
    </row>
    <row r="128" spans="3:232" s="76" customFormat="1" ht="12.75">
      <c r="C128" s="92"/>
      <c r="D128" s="11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  <c r="HW128" s="75"/>
      <c r="HX128" s="75"/>
    </row>
    <row r="129" spans="3:232" s="76" customFormat="1" ht="12.75">
      <c r="C129" s="92"/>
      <c r="D129" s="11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  <c r="HW129" s="75"/>
      <c r="HX129" s="75"/>
    </row>
    <row r="130" spans="3:232" s="76" customFormat="1" ht="12.75">
      <c r="C130" s="92"/>
      <c r="D130" s="11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  <c r="HE130" s="75"/>
      <c r="HF130" s="75"/>
      <c r="HG130" s="75"/>
      <c r="HH130" s="75"/>
      <c r="HI130" s="75"/>
      <c r="HJ130" s="75"/>
      <c r="HK130" s="75"/>
      <c r="HL130" s="75"/>
      <c r="HM130" s="75"/>
      <c r="HN130" s="75"/>
      <c r="HO130" s="75"/>
      <c r="HP130" s="75"/>
      <c r="HQ130" s="75"/>
      <c r="HR130" s="75"/>
      <c r="HS130" s="75"/>
      <c r="HT130" s="75"/>
      <c r="HU130" s="75"/>
      <c r="HV130" s="75"/>
      <c r="HW130" s="75"/>
      <c r="HX130" s="75"/>
    </row>
    <row r="131" spans="3:232" s="76" customFormat="1" ht="12.75">
      <c r="C131" s="92"/>
      <c r="D131" s="11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/>
      <c r="GK131" s="75"/>
      <c r="GL131" s="75"/>
      <c r="GM131" s="75"/>
      <c r="GN131" s="75"/>
      <c r="GO131" s="75"/>
      <c r="GP131" s="75"/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  <c r="HE131" s="75"/>
      <c r="HF131" s="75"/>
      <c r="HG131" s="75"/>
      <c r="HH131" s="75"/>
      <c r="HI131" s="75"/>
      <c r="HJ131" s="75"/>
      <c r="HK131" s="75"/>
      <c r="HL131" s="75"/>
      <c r="HM131" s="75"/>
      <c r="HN131" s="75"/>
      <c r="HO131" s="75"/>
      <c r="HP131" s="75"/>
      <c r="HQ131" s="75"/>
      <c r="HR131" s="75"/>
      <c r="HS131" s="75"/>
      <c r="HT131" s="75"/>
      <c r="HU131" s="75"/>
      <c r="HV131" s="75"/>
      <c r="HW131" s="75"/>
      <c r="HX131" s="75"/>
    </row>
    <row r="132" spans="3:232" s="76" customFormat="1" ht="12.75">
      <c r="C132" s="92"/>
      <c r="D132" s="11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  <c r="HE132" s="75"/>
      <c r="HF132" s="75"/>
      <c r="HG132" s="75"/>
      <c r="HH132" s="75"/>
      <c r="HI132" s="75"/>
      <c r="HJ132" s="75"/>
      <c r="HK132" s="75"/>
      <c r="HL132" s="75"/>
      <c r="HM132" s="75"/>
      <c r="HN132" s="75"/>
      <c r="HO132" s="75"/>
      <c r="HP132" s="75"/>
      <c r="HQ132" s="75"/>
      <c r="HR132" s="75"/>
      <c r="HS132" s="75"/>
      <c r="HT132" s="75"/>
      <c r="HU132" s="75"/>
      <c r="HV132" s="75"/>
      <c r="HW132" s="75"/>
      <c r="HX132" s="75"/>
    </row>
    <row r="133" spans="3:232" s="76" customFormat="1" ht="12.75">
      <c r="C133" s="92"/>
      <c r="D133" s="11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/>
      <c r="GK133" s="75"/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  <c r="HE133" s="75"/>
      <c r="HF133" s="75"/>
      <c r="HG133" s="75"/>
      <c r="HH133" s="75"/>
      <c r="HI133" s="75"/>
      <c r="HJ133" s="75"/>
      <c r="HK133" s="75"/>
      <c r="HL133" s="75"/>
      <c r="HM133" s="75"/>
      <c r="HN133" s="75"/>
      <c r="HO133" s="75"/>
      <c r="HP133" s="75"/>
      <c r="HQ133" s="75"/>
      <c r="HR133" s="75"/>
      <c r="HS133" s="75"/>
      <c r="HT133" s="75"/>
      <c r="HU133" s="75"/>
      <c r="HV133" s="75"/>
      <c r="HW133" s="75"/>
      <c r="HX133" s="75"/>
    </row>
    <row r="134" spans="3:232" s="76" customFormat="1" ht="12.75">
      <c r="C134" s="92"/>
      <c r="D134" s="11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  <c r="FS134" s="75"/>
      <c r="FT134" s="75"/>
      <c r="FU134" s="75"/>
      <c r="FV134" s="75"/>
      <c r="FW134" s="75"/>
      <c r="FX134" s="75"/>
      <c r="FY134" s="75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/>
      <c r="GK134" s="75"/>
      <c r="GL134" s="75"/>
      <c r="GM134" s="75"/>
      <c r="GN134" s="75"/>
      <c r="GO134" s="75"/>
      <c r="GP134" s="75"/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  <c r="HE134" s="75"/>
      <c r="HF134" s="75"/>
      <c r="HG134" s="75"/>
      <c r="HH134" s="75"/>
      <c r="HI134" s="75"/>
      <c r="HJ134" s="75"/>
      <c r="HK134" s="75"/>
      <c r="HL134" s="75"/>
      <c r="HM134" s="75"/>
      <c r="HN134" s="75"/>
      <c r="HO134" s="75"/>
      <c r="HP134" s="75"/>
      <c r="HQ134" s="75"/>
      <c r="HR134" s="75"/>
      <c r="HS134" s="75"/>
      <c r="HT134" s="75"/>
      <c r="HU134" s="75"/>
      <c r="HV134" s="75"/>
      <c r="HW134" s="75"/>
      <c r="HX134" s="75"/>
    </row>
    <row r="135" spans="3:232" s="76" customFormat="1" ht="12.75">
      <c r="C135" s="92"/>
      <c r="D135" s="11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  <c r="FS135" s="75"/>
      <c r="FT135" s="75"/>
      <c r="FU135" s="75"/>
      <c r="FV135" s="75"/>
      <c r="FW135" s="75"/>
      <c r="FX135" s="75"/>
      <c r="FY135" s="75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/>
      <c r="GK135" s="75"/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  <c r="HE135" s="75"/>
      <c r="HF135" s="75"/>
      <c r="HG135" s="75"/>
      <c r="HH135" s="75"/>
      <c r="HI135" s="75"/>
      <c r="HJ135" s="75"/>
      <c r="HK135" s="75"/>
      <c r="HL135" s="75"/>
      <c r="HM135" s="75"/>
      <c r="HN135" s="75"/>
      <c r="HO135" s="75"/>
      <c r="HP135" s="75"/>
      <c r="HQ135" s="75"/>
      <c r="HR135" s="75"/>
      <c r="HS135" s="75"/>
      <c r="HT135" s="75"/>
      <c r="HU135" s="75"/>
      <c r="HV135" s="75"/>
      <c r="HW135" s="75"/>
      <c r="HX135" s="75"/>
    </row>
    <row r="136" spans="3:232" s="76" customFormat="1" ht="12.75">
      <c r="C136" s="92"/>
      <c r="D136" s="11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/>
      <c r="GK136" s="75"/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  <c r="HE136" s="75"/>
      <c r="HF136" s="75"/>
      <c r="HG136" s="75"/>
      <c r="HH136" s="75"/>
      <c r="HI136" s="75"/>
      <c r="HJ136" s="75"/>
      <c r="HK136" s="75"/>
      <c r="HL136" s="75"/>
      <c r="HM136" s="75"/>
      <c r="HN136" s="75"/>
      <c r="HO136" s="75"/>
      <c r="HP136" s="75"/>
      <c r="HQ136" s="75"/>
      <c r="HR136" s="75"/>
      <c r="HS136" s="75"/>
      <c r="HT136" s="75"/>
      <c r="HU136" s="75"/>
      <c r="HV136" s="75"/>
      <c r="HW136" s="75"/>
      <c r="HX136" s="75"/>
    </row>
    <row r="137" spans="3:232" s="76" customFormat="1" ht="12.75">
      <c r="C137" s="92"/>
      <c r="D137" s="11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  <c r="FS137" s="75"/>
      <c r="FT137" s="75"/>
      <c r="FU137" s="75"/>
      <c r="FV137" s="75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/>
      <c r="GK137" s="75"/>
      <c r="GL137" s="75"/>
      <c r="GM137" s="75"/>
      <c r="GN137" s="75"/>
      <c r="GO137" s="75"/>
      <c r="GP137" s="75"/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  <c r="HE137" s="75"/>
      <c r="HF137" s="75"/>
      <c r="HG137" s="75"/>
      <c r="HH137" s="75"/>
      <c r="HI137" s="75"/>
      <c r="HJ137" s="75"/>
      <c r="HK137" s="75"/>
      <c r="HL137" s="75"/>
      <c r="HM137" s="75"/>
      <c r="HN137" s="75"/>
      <c r="HO137" s="75"/>
      <c r="HP137" s="75"/>
      <c r="HQ137" s="75"/>
      <c r="HR137" s="75"/>
      <c r="HS137" s="75"/>
      <c r="HT137" s="75"/>
      <c r="HU137" s="75"/>
      <c r="HV137" s="75"/>
      <c r="HW137" s="75"/>
      <c r="HX137" s="75"/>
    </row>
    <row r="138" spans="3:232" s="76" customFormat="1" ht="12.75">
      <c r="C138" s="92"/>
      <c r="D138" s="11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  <c r="HE138" s="75"/>
      <c r="HF138" s="75"/>
      <c r="HG138" s="75"/>
      <c r="HH138" s="75"/>
      <c r="HI138" s="75"/>
      <c r="HJ138" s="75"/>
      <c r="HK138" s="75"/>
      <c r="HL138" s="75"/>
      <c r="HM138" s="75"/>
      <c r="HN138" s="75"/>
      <c r="HO138" s="75"/>
      <c r="HP138" s="75"/>
      <c r="HQ138" s="75"/>
      <c r="HR138" s="75"/>
      <c r="HS138" s="75"/>
      <c r="HT138" s="75"/>
      <c r="HU138" s="75"/>
      <c r="HV138" s="75"/>
      <c r="HW138" s="75"/>
      <c r="HX138" s="75"/>
    </row>
    <row r="139" spans="3:232" s="76" customFormat="1" ht="12.75">
      <c r="C139" s="92"/>
      <c r="D139" s="11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  <c r="HW139" s="75"/>
      <c r="HX139" s="75"/>
    </row>
    <row r="140" spans="3:232" s="76" customFormat="1" ht="12.75">
      <c r="C140" s="92"/>
      <c r="D140" s="11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/>
      <c r="GK140" s="75"/>
      <c r="GL140" s="75"/>
      <c r="GM140" s="75"/>
      <c r="GN140" s="75"/>
      <c r="GO140" s="75"/>
      <c r="GP140" s="75"/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  <c r="HE140" s="75"/>
      <c r="HF140" s="75"/>
      <c r="HG140" s="75"/>
      <c r="HH140" s="75"/>
      <c r="HI140" s="75"/>
      <c r="HJ140" s="75"/>
      <c r="HK140" s="75"/>
      <c r="HL140" s="75"/>
      <c r="HM140" s="75"/>
      <c r="HN140" s="75"/>
      <c r="HO140" s="75"/>
      <c r="HP140" s="75"/>
      <c r="HQ140" s="75"/>
      <c r="HR140" s="75"/>
      <c r="HS140" s="75"/>
      <c r="HT140" s="75"/>
      <c r="HU140" s="75"/>
      <c r="HV140" s="75"/>
      <c r="HW140" s="75"/>
      <c r="HX140" s="75"/>
    </row>
    <row r="141" spans="3:232" s="76" customFormat="1" ht="12.75">
      <c r="C141" s="92"/>
      <c r="D141" s="11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  <c r="FS141" s="75"/>
      <c r="FT141" s="75"/>
      <c r="FU141" s="75"/>
      <c r="FV141" s="75"/>
      <c r="FW141" s="75"/>
      <c r="FX141" s="75"/>
      <c r="FY141" s="75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/>
      <c r="GK141" s="75"/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  <c r="HE141" s="75"/>
      <c r="HF141" s="75"/>
      <c r="HG141" s="75"/>
      <c r="HH141" s="75"/>
      <c r="HI141" s="75"/>
      <c r="HJ141" s="75"/>
      <c r="HK141" s="75"/>
      <c r="HL141" s="75"/>
      <c r="HM141" s="75"/>
      <c r="HN141" s="75"/>
      <c r="HO141" s="75"/>
      <c r="HP141" s="75"/>
      <c r="HQ141" s="75"/>
      <c r="HR141" s="75"/>
      <c r="HS141" s="75"/>
      <c r="HT141" s="75"/>
      <c r="HU141" s="75"/>
      <c r="HV141" s="75"/>
      <c r="HW141" s="75"/>
      <c r="HX141" s="75"/>
    </row>
    <row r="142" spans="3:232" s="76" customFormat="1" ht="12.75">
      <c r="C142" s="92"/>
      <c r="D142" s="11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  <c r="HW142" s="75"/>
      <c r="HX142" s="75"/>
    </row>
    <row r="143" spans="3:232" s="76" customFormat="1" ht="12.75">
      <c r="C143" s="92"/>
      <c r="D143" s="11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  <c r="HW143" s="75"/>
      <c r="HX143" s="75"/>
    </row>
    <row r="144" spans="3:232" s="76" customFormat="1" ht="12.75">
      <c r="C144" s="92"/>
      <c r="D144" s="11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  <c r="HE144" s="75"/>
      <c r="HF144" s="75"/>
      <c r="HG144" s="75"/>
      <c r="HH144" s="75"/>
      <c r="HI144" s="75"/>
      <c r="HJ144" s="75"/>
      <c r="HK144" s="75"/>
      <c r="HL144" s="75"/>
      <c r="HM144" s="75"/>
      <c r="HN144" s="75"/>
      <c r="HO144" s="75"/>
      <c r="HP144" s="75"/>
      <c r="HQ144" s="75"/>
      <c r="HR144" s="75"/>
      <c r="HS144" s="75"/>
      <c r="HT144" s="75"/>
      <c r="HU144" s="75"/>
      <c r="HV144" s="75"/>
      <c r="HW144" s="75"/>
      <c r="HX144" s="75"/>
    </row>
    <row r="145" spans="3:232" s="76" customFormat="1" ht="12.75">
      <c r="C145" s="92"/>
      <c r="D145" s="11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  <c r="HW145" s="75"/>
      <c r="HX145" s="75"/>
    </row>
    <row r="146" spans="3:232" s="76" customFormat="1" ht="12.75">
      <c r="C146" s="92"/>
      <c r="D146" s="11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  <c r="FS146" s="75"/>
      <c r="FT146" s="75"/>
      <c r="FU146" s="75"/>
      <c r="FV146" s="75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/>
      <c r="GK146" s="75"/>
      <c r="GL146" s="75"/>
      <c r="GM146" s="75"/>
      <c r="GN146" s="75"/>
      <c r="GO146" s="75"/>
      <c r="GP146" s="75"/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  <c r="HE146" s="75"/>
      <c r="HF146" s="75"/>
      <c r="HG146" s="75"/>
      <c r="HH146" s="75"/>
      <c r="HI146" s="75"/>
      <c r="HJ146" s="75"/>
      <c r="HK146" s="75"/>
      <c r="HL146" s="75"/>
      <c r="HM146" s="75"/>
      <c r="HN146" s="75"/>
      <c r="HO146" s="75"/>
      <c r="HP146" s="75"/>
      <c r="HQ146" s="75"/>
      <c r="HR146" s="75"/>
      <c r="HS146" s="75"/>
      <c r="HT146" s="75"/>
      <c r="HU146" s="75"/>
      <c r="HV146" s="75"/>
      <c r="HW146" s="75"/>
      <c r="HX146" s="75"/>
    </row>
    <row r="147" spans="3:232" s="76" customFormat="1" ht="12.75">
      <c r="C147" s="92"/>
      <c r="D147" s="11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  <c r="FS147" s="75"/>
      <c r="FT147" s="75"/>
      <c r="FU147" s="75"/>
      <c r="FV147" s="75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/>
      <c r="GK147" s="75"/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  <c r="HE147" s="75"/>
      <c r="HF147" s="75"/>
      <c r="HG147" s="75"/>
      <c r="HH147" s="75"/>
      <c r="HI147" s="75"/>
      <c r="HJ147" s="75"/>
      <c r="HK147" s="75"/>
      <c r="HL147" s="75"/>
      <c r="HM147" s="75"/>
      <c r="HN147" s="75"/>
      <c r="HO147" s="75"/>
      <c r="HP147" s="75"/>
      <c r="HQ147" s="75"/>
      <c r="HR147" s="75"/>
      <c r="HS147" s="75"/>
      <c r="HT147" s="75"/>
      <c r="HU147" s="75"/>
      <c r="HV147" s="75"/>
      <c r="HW147" s="75"/>
      <c r="HX147" s="75"/>
    </row>
    <row r="148" spans="3:232" s="76" customFormat="1" ht="12.75">
      <c r="C148" s="92"/>
      <c r="D148" s="11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  <c r="FS148" s="75"/>
      <c r="FT148" s="75"/>
      <c r="FU148" s="75"/>
      <c r="FV148" s="75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/>
      <c r="GK148" s="75"/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  <c r="HE148" s="75"/>
      <c r="HF148" s="75"/>
      <c r="HG148" s="75"/>
      <c r="HH148" s="75"/>
      <c r="HI148" s="75"/>
      <c r="HJ148" s="75"/>
      <c r="HK148" s="75"/>
      <c r="HL148" s="75"/>
      <c r="HM148" s="75"/>
      <c r="HN148" s="75"/>
      <c r="HO148" s="75"/>
      <c r="HP148" s="75"/>
      <c r="HQ148" s="75"/>
      <c r="HR148" s="75"/>
      <c r="HS148" s="75"/>
      <c r="HT148" s="75"/>
      <c r="HU148" s="75"/>
      <c r="HV148" s="75"/>
      <c r="HW148" s="75"/>
      <c r="HX148" s="75"/>
    </row>
    <row r="149" spans="3:232" s="76" customFormat="1" ht="12.75">
      <c r="C149" s="92"/>
      <c r="D149" s="11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  <c r="HE149" s="75"/>
      <c r="HF149" s="75"/>
      <c r="HG149" s="75"/>
      <c r="HH149" s="75"/>
      <c r="HI149" s="75"/>
      <c r="HJ149" s="75"/>
      <c r="HK149" s="75"/>
      <c r="HL149" s="75"/>
      <c r="HM149" s="75"/>
      <c r="HN149" s="75"/>
      <c r="HO149" s="75"/>
      <c r="HP149" s="75"/>
      <c r="HQ149" s="75"/>
      <c r="HR149" s="75"/>
      <c r="HS149" s="75"/>
      <c r="HT149" s="75"/>
      <c r="HU149" s="75"/>
      <c r="HV149" s="75"/>
      <c r="HW149" s="75"/>
      <c r="HX149" s="75"/>
    </row>
    <row r="150" spans="3:232" s="76" customFormat="1" ht="12.75">
      <c r="C150" s="92"/>
      <c r="D150" s="11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  <c r="HE150" s="75"/>
      <c r="HF150" s="75"/>
      <c r="HG150" s="75"/>
      <c r="HH150" s="75"/>
      <c r="HI150" s="75"/>
      <c r="HJ150" s="75"/>
      <c r="HK150" s="75"/>
      <c r="HL150" s="75"/>
      <c r="HM150" s="75"/>
      <c r="HN150" s="75"/>
      <c r="HO150" s="75"/>
      <c r="HP150" s="75"/>
      <c r="HQ150" s="75"/>
      <c r="HR150" s="75"/>
      <c r="HS150" s="75"/>
      <c r="HT150" s="75"/>
      <c r="HU150" s="75"/>
      <c r="HV150" s="75"/>
      <c r="HW150" s="75"/>
      <c r="HX150" s="75"/>
    </row>
    <row r="151" spans="3:232" s="76" customFormat="1" ht="12.75">
      <c r="C151" s="92"/>
      <c r="D151" s="11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/>
      <c r="GK151" s="75"/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  <c r="HE151" s="75"/>
      <c r="HF151" s="75"/>
      <c r="HG151" s="75"/>
      <c r="HH151" s="75"/>
      <c r="HI151" s="75"/>
      <c r="HJ151" s="75"/>
      <c r="HK151" s="75"/>
      <c r="HL151" s="75"/>
      <c r="HM151" s="75"/>
      <c r="HN151" s="75"/>
      <c r="HO151" s="75"/>
      <c r="HP151" s="75"/>
      <c r="HQ151" s="75"/>
      <c r="HR151" s="75"/>
      <c r="HS151" s="75"/>
      <c r="HT151" s="75"/>
      <c r="HU151" s="75"/>
      <c r="HV151" s="75"/>
      <c r="HW151" s="75"/>
      <c r="HX151" s="75"/>
    </row>
    <row r="152" spans="3:232" s="76" customFormat="1" ht="12.75">
      <c r="C152" s="92"/>
      <c r="D152" s="11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  <c r="HW152" s="75"/>
      <c r="HX152" s="75"/>
    </row>
    <row r="153" spans="3:232" s="76" customFormat="1" ht="12.75">
      <c r="C153" s="92"/>
      <c r="D153" s="11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/>
      <c r="GK153" s="75"/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  <c r="HE153" s="75"/>
      <c r="HF153" s="75"/>
      <c r="HG153" s="75"/>
      <c r="HH153" s="75"/>
      <c r="HI153" s="75"/>
      <c r="HJ153" s="75"/>
      <c r="HK153" s="75"/>
      <c r="HL153" s="75"/>
      <c r="HM153" s="75"/>
      <c r="HN153" s="75"/>
      <c r="HO153" s="75"/>
      <c r="HP153" s="75"/>
      <c r="HQ153" s="75"/>
      <c r="HR153" s="75"/>
      <c r="HS153" s="75"/>
      <c r="HT153" s="75"/>
      <c r="HU153" s="75"/>
      <c r="HV153" s="75"/>
      <c r="HW153" s="75"/>
      <c r="HX153" s="75"/>
    </row>
    <row r="154" spans="3:232" s="76" customFormat="1" ht="12.75">
      <c r="C154" s="92"/>
      <c r="D154" s="11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/>
      <c r="GK154" s="75"/>
      <c r="GL154" s="75"/>
      <c r="GM154" s="75"/>
      <c r="GN154" s="75"/>
      <c r="GO154" s="75"/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  <c r="HE154" s="75"/>
      <c r="HF154" s="75"/>
      <c r="HG154" s="75"/>
      <c r="HH154" s="75"/>
      <c r="HI154" s="75"/>
      <c r="HJ154" s="75"/>
      <c r="HK154" s="75"/>
      <c r="HL154" s="75"/>
      <c r="HM154" s="75"/>
      <c r="HN154" s="75"/>
      <c r="HO154" s="75"/>
      <c r="HP154" s="75"/>
      <c r="HQ154" s="75"/>
      <c r="HR154" s="75"/>
      <c r="HS154" s="75"/>
      <c r="HT154" s="75"/>
      <c r="HU154" s="75"/>
      <c r="HV154" s="75"/>
      <c r="HW154" s="75"/>
      <c r="HX154" s="75"/>
    </row>
    <row r="155" spans="3:232" s="76" customFormat="1" ht="12.75">
      <c r="C155" s="92"/>
      <c r="D155" s="11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  <c r="HE155" s="75"/>
      <c r="HF155" s="75"/>
      <c r="HG155" s="75"/>
      <c r="HH155" s="75"/>
      <c r="HI155" s="75"/>
      <c r="HJ155" s="75"/>
      <c r="HK155" s="75"/>
      <c r="HL155" s="75"/>
      <c r="HM155" s="75"/>
      <c r="HN155" s="75"/>
      <c r="HO155" s="75"/>
      <c r="HP155" s="75"/>
      <c r="HQ155" s="75"/>
      <c r="HR155" s="75"/>
      <c r="HS155" s="75"/>
      <c r="HT155" s="75"/>
      <c r="HU155" s="75"/>
      <c r="HV155" s="75"/>
      <c r="HW155" s="75"/>
      <c r="HX155" s="75"/>
    </row>
    <row r="156" spans="3:232" s="76" customFormat="1" ht="12.75">
      <c r="C156" s="92"/>
      <c r="D156" s="11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  <c r="HW156" s="75"/>
      <c r="HX156" s="75"/>
    </row>
    <row r="157" spans="3:232" s="76" customFormat="1" ht="12.75">
      <c r="C157" s="92"/>
      <c r="D157" s="11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  <c r="HW157" s="75"/>
      <c r="HX157" s="75"/>
    </row>
    <row r="158" spans="3:232" s="76" customFormat="1" ht="12.75">
      <c r="C158" s="92"/>
      <c r="D158" s="11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  <c r="HE158" s="75"/>
      <c r="HF158" s="75"/>
      <c r="HG158" s="75"/>
      <c r="HH158" s="75"/>
      <c r="HI158" s="75"/>
      <c r="HJ158" s="75"/>
      <c r="HK158" s="75"/>
      <c r="HL158" s="75"/>
      <c r="HM158" s="75"/>
      <c r="HN158" s="75"/>
      <c r="HO158" s="75"/>
      <c r="HP158" s="75"/>
      <c r="HQ158" s="75"/>
      <c r="HR158" s="75"/>
      <c r="HS158" s="75"/>
      <c r="HT158" s="75"/>
      <c r="HU158" s="75"/>
      <c r="HV158" s="75"/>
      <c r="HW158" s="75"/>
      <c r="HX158" s="75"/>
    </row>
    <row r="159" spans="3:232" s="76" customFormat="1" ht="12.75">
      <c r="C159" s="92"/>
      <c r="D159" s="11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5"/>
      <c r="FV159" s="75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/>
      <c r="GK159" s="75"/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  <c r="HE159" s="75"/>
      <c r="HF159" s="75"/>
      <c r="HG159" s="75"/>
      <c r="HH159" s="75"/>
      <c r="HI159" s="75"/>
      <c r="HJ159" s="75"/>
      <c r="HK159" s="75"/>
      <c r="HL159" s="75"/>
      <c r="HM159" s="75"/>
      <c r="HN159" s="75"/>
      <c r="HO159" s="75"/>
      <c r="HP159" s="75"/>
      <c r="HQ159" s="75"/>
      <c r="HR159" s="75"/>
      <c r="HS159" s="75"/>
      <c r="HT159" s="75"/>
      <c r="HU159" s="75"/>
      <c r="HV159" s="75"/>
      <c r="HW159" s="75"/>
      <c r="HX159" s="75"/>
    </row>
    <row r="160" spans="3:232" s="76" customFormat="1" ht="12.75">
      <c r="C160" s="92"/>
      <c r="D160" s="11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  <c r="HE160" s="75"/>
      <c r="HF160" s="75"/>
      <c r="HG160" s="75"/>
      <c r="HH160" s="75"/>
      <c r="HI160" s="75"/>
      <c r="HJ160" s="75"/>
      <c r="HK160" s="75"/>
      <c r="HL160" s="75"/>
      <c r="HM160" s="75"/>
      <c r="HN160" s="75"/>
      <c r="HO160" s="75"/>
      <c r="HP160" s="75"/>
      <c r="HQ160" s="75"/>
      <c r="HR160" s="75"/>
      <c r="HS160" s="75"/>
      <c r="HT160" s="75"/>
      <c r="HU160" s="75"/>
      <c r="HV160" s="75"/>
      <c r="HW160" s="75"/>
      <c r="HX160" s="75"/>
    </row>
    <row r="161" spans="3:232" s="76" customFormat="1" ht="12.75">
      <c r="C161" s="92"/>
      <c r="D161" s="11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  <c r="HE161" s="75"/>
      <c r="HF161" s="75"/>
      <c r="HG161" s="75"/>
      <c r="HH161" s="75"/>
      <c r="HI161" s="75"/>
      <c r="HJ161" s="75"/>
      <c r="HK161" s="75"/>
      <c r="HL161" s="75"/>
      <c r="HM161" s="75"/>
      <c r="HN161" s="75"/>
      <c r="HO161" s="75"/>
      <c r="HP161" s="75"/>
      <c r="HQ161" s="75"/>
      <c r="HR161" s="75"/>
      <c r="HS161" s="75"/>
      <c r="HT161" s="75"/>
      <c r="HU161" s="75"/>
      <c r="HV161" s="75"/>
      <c r="HW161" s="75"/>
      <c r="HX161" s="75"/>
    </row>
    <row r="162" spans="3:232" s="76" customFormat="1" ht="12.75">
      <c r="C162" s="92"/>
      <c r="D162" s="11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  <c r="HE162" s="75"/>
      <c r="HF162" s="75"/>
      <c r="HG162" s="75"/>
      <c r="HH162" s="75"/>
      <c r="HI162" s="75"/>
      <c r="HJ162" s="75"/>
      <c r="HK162" s="75"/>
      <c r="HL162" s="75"/>
      <c r="HM162" s="75"/>
      <c r="HN162" s="75"/>
      <c r="HO162" s="75"/>
      <c r="HP162" s="75"/>
      <c r="HQ162" s="75"/>
      <c r="HR162" s="75"/>
      <c r="HS162" s="75"/>
      <c r="HT162" s="75"/>
      <c r="HU162" s="75"/>
      <c r="HV162" s="75"/>
      <c r="HW162" s="75"/>
      <c r="HX162" s="75"/>
    </row>
    <row r="163" spans="3:232" s="76" customFormat="1" ht="12.75">
      <c r="C163" s="92"/>
      <c r="D163" s="11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  <c r="HE163" s="75"/>
      <c r="HF163" s="75"/>
      <c r="HG163" s="75"/>
      <c r="HH163" s="75"/>
      <c r="HI163" s="75"/>
      <c r="HJ163" s="75"/>
      <c r="HK163" s="75"/>
      <c r="HL163" s="75"/>
      <c r="HM163" s="75"/>
      <c r="HN163" s="75"/>
      <c r="HO163" s="75"/>
      <c r="HP163" s="75"/>
      <c r="HQ163" s="75"/>
      <c r="HR163" s="75"/>
      <c r="HS163" s="75"/>
      <c r="HT163" s="75"/>
      <c r="HU163" s="75"/>
      <c r="HV163" s="75"/>
      <c r="HW163" s="75"/>
      <c r="HX163" s="75"/>
    </row>
    <row r="164" spans="3:232" s="76" customFormat="1" ht="12.75">
      <c r="C164" s="64"/>
      <c r="D164" s="6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  <c r="FS164" s="75"/>
      <c r="FT164" s="75"/>
      <c r="FU164" s="75"/>
      <c r="FV164" s="75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/>
      <c r="GK164" s="75"/>
      <c r="GL164" s="75"/>
      <c r="GM164" s="75"/>
      <c r="GN164" s="75"/>
      <c r="GO164" s="75"/>
      <c r="GP164" s="75"/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  <c r="HE164" s="75"/>
      <c r="HF164" s="75"/>
      <c r="HG164" s="75"/>
      <c r="HH164" s="75"/>
      <c r="HI164" s="75"/>
      <c r="HJ164" s="75"/>
      <c r="HK164" s="75"/>
      <c r="HL164" s="75"/>
      <c r="HM164" s="75"/>
      <c r="HN164" s="75"/>
      <c r="HO164" s="75"/>
      <c r="HP164" s="75"/>
      <c r="HQ164" s="75"/>
      <c r="HR164" s="75"/>
      <c r="HS164" s="75"/>
      <c r="HT164" s="75"/>
      <c r="HU164" s="75"/>
      <c r="HV164" s="75"/>
      <c r="HW164" s="75"/>
      <c r="HX164" s="75"/>
    </row>
    <row r="165" spans="3:232" s="76" customFormat="1" ht="12.75">
      <c r="C165" s="64"/>
      <c r="D165" s="6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  <c r="HE165" s="75"/>
      <c r="HF165" s="75"/>
      <c r="HG165" s="75"/>
      <c r="HH165" s="75"/>
      <c r="HI165" s="75"/>
      <c r="HJ165" s="75"/>
      <c r="HK165" s="75"/>
      <c r="HL165" s="75"/>
      <c r="HM165" s="75"/>
      <c r="HN165" s="75"/>
      <c r="HO165" s="75"/>
      <c r="HP165" s="75"/>
      <c r="HQ165" s="75"/>
      <c r="HR165" s="75"/>
      <c r="HS165" s="75"/>
      <c r="HT165" s="75"/>
      <c r="HU165" s="75"/>
      <c r="HV165" s="75"/>
      <c r="HW165" s="75"/>
      <c r="HX165" s="75"/>
    </row>
  </sheetData>
  <sheetProtection/>
  <mergeCells count="8">
    <mergeCell ref="C59:D59"/>
    <mergeCell ref="C60:D60"/>
    <mergeCell ref="C74:E74"/>
    <mergeCell ref="C24:D24"/>
    <mergeCell ref="A2:F2"/>
    <mergeCell ref="A3:F3"/>
    <mergeCell ref="C25:D25"/>
    <mergeCell ref="C39:E39"/>
  </mergeCells>
  <printOptions/>
  <pageMargins left="0.17" right="0.46" top="0.61" bottom="0.25" header="0.25" footer="0.25"/>
  <pageSetup horizontalDpi="300" verticalDpi="300" orientation="portrait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0"/>
  <sheetViews>
    <sheetView zoomScale="75" zoomScaleNormal="75" zoomScalePageLayoutView="0" workbookViewId="0" topLeftCell="A1">
      <selection activeCell="C4" sqref="C4"/>
    </sheetView>
  </sheetViews>
  <sheetFormatPr defaultColWidth="9.140625" defaultRowHeight="12.75"/>
  <cols>
    <col min="2" max="2" width="26.421875" style="3" customWidth="1"/>
    <col min="3" max="3" width="18.28125" style="4" customWidth="1"/>
    <col min="4" max="4" width="19.7109375" style="1" customWidth="1"/>
    <col min="5" max="5" width="15.140625" style="1" customWidth="1"/>
    <col min="6" max="6" width="15.7109375" style="1" customWidth="1"/>
    <col min="7" max="7" width="4.00390625" style="2" customWidth="1"/>
    <col min="8" max="8" width="24.421875" style="11" customWidth="1"/>
    <col min="9" max="9" width="29.00390625" style="0" customWidth="1"/>
    <col min="10" max="10" width="15.421875" style="5" customWidth="1"/>
    <col min="11" max="11" width="17.140625" style="0" customWidth="1"/>
    <col min="12" max="12" width="15.7109375" style="0" customWidth="1"/>
    <col min="13" max="13" width="11.140625" style="0" customWidth="1"/>
    <col min="14" max="14" width="10.00390625" style="0" customWidth="1"/>
  </cols>
  <sheetData>
    <row r="1" spans="2:16" s="6" customFormat="1" ht="12.75">
      <c r="B1" s="3"/>
      <c r="C1" s="4"/>
      <c r="D1" s="1"/>
      <c r="E1" s="1"/>
      <c r="F1" s="1"/>
      <c r="G1" s="2"/>
      <c r="H1" s="11"/>
      <c r="I1"/>
      <c r="J1" s="5"/>
      <c r="K1"/>
      <c r="L1"/>
      <c r="M1"/>
      <c r="N1"/>
      <c r="O1"/>
      <c r="P1"/>
    </row>
    <row r="2" spans="2:16" s="6" customFormat="1" ht="28.5" customHeight="1">
      <c r="B2" s="328" t="s">
        <v>316</v>
      </c>
      <c r="C2" s="329"/>
      <c r="D2" s="329"/>
      <c r="E2" s="329"/>
      <c r="F2" s="330"/>
      <c r="G2" s="2"/>
      <c r="H2" s="310" t="s">
        <v>160</v>
      </c>
      <c r="I2" s="311"/>
      <c r="J2" s="314" t="s">
        <v>317</v>
      </c>
      <c r="K2" s="314"/>
      <c r="L2" s="314"/>
      <c r="M2" s="314"/>
      <c r="N2" s="314"/>
      <c r="O2" s="314"/>
      <c r="P2" s="314"/>
    </row>
    <row r="3" spans="1:16" ht="12.75" customHeight="1">
      <c r="A3" s="6"/>
      <c r="B3" s="315" t="s">
        <v>318</v>
      </c>
      <c r="C3" s="316"/>
      <c r="D3" s="316"/>
      <c r="E3" s="316"/>
      <c r="F3" s="317"/>
      <c r="H3" s="312"/>
      <c r="I3" s="313"/>
      <c r="J3" s="29">
        <v>1</v>
      </c>
      <c r="K3" s="29">
        <v>2</v>
      </c>
      <c r="L3" s="29">
        <v>3</v>
      </c>
      <c r="M3" s="29">
        <v>4</v>
      </c>
      <c r="N3" s="29">
        <v>5</v>
      </c>
      <c r="O3" s="29">
        <v>6</v>
      </c>
      <c r="P3" s="29">
        <v>7</v>
      </c>
    </row>
    <row r="4" spans="2:16" ht="18" customHeight="1">
      <c r="B4" s="30" t="s">
        <v>319</v>
      </c>
      <c r="C4" s="31" t="e">
        <f>+'Center '!#REF!</f>
        <v>#REF!</v>
      </c>
      <c r="D4" s="318" t="s">
        <v>158</v>
      </c>
      <c r="E4" s="321" t="s">
        <v>320</v>
      </c>
      <c r="F4" s="322"/>
      <c r="H4" s="294" t="s">
        <v>365</v>
      </c>
      <c r="I4" s="327"/>
      <c r="J4" s="32" t="e">
        <f>+C4</f>
        <v>#REF!</v>
      </c>
      <c r="K4" s="32" t="e">
        <f>+J4+365</f>
        <v>#REF!</v>
      </c>
      <c r="L4" s="32" t="e">
        <f>+K4+365</f>
        <v>#REF!</v>
      </c>
      <c r="M4" s="32" t="e">
        <f>+L4+366</f>
        <v>#REF!</v>
      </c>
      <c r="N4" s="32" t="e">
        <f>+M4+365</f>
        <v>#REF!</v>
      </c>
      <c r="O4" s="32">
        <f>IF('[1]ALL YEARS'!H7&lt;1,"",'[1]ALL YEARS'!H7)</f>
      </c>
      <c r="P4" s="32">
        <f>IF('[1]ALL YEARS'!I7&lt;1,"",'[1]ALL YEARS'!I7)</f>
      </c>
    </row>
    <row r="5" spans="2:16" ht="21.75" customHeight="1">
      <c r="B5" s="33" t="s">
        <v>321</v>
      </c>
      <c r="C5" s="34" t="e">
        <f>+J12</f>
        <v>#REF!</v>
      </c>
      <c r="D5" s="319"/>
      <c r="E5" s="323"/>
      <c r="F5" s="324"/>
      <c r="H5" s="35" t="s">
        <v>322</v>
      </c>
      <c r="I5" s="35"/>
      <c r="J5" s="32" t="e">
        <f>VLOOKUP(J4,$H$16:$L$26,1)</f>
        <v>#REF!</v>
      </c>
      <c r="K5" s="32" t="e">
        <f aca="true" t="shared" si="0" ref="K5:P5">IF(K4="","",VLOOKUP(K4,$H$16:$L$26,1))</f>
        <v>#REF!</v>
      </c>
      <c r="L5" s="32" t="e">
        <f t="shared" si="0"/>
        <v>#REF!</v>
      </c>
      <c r="M5" s="32" t="e">
        <f t="shared" si="0"/>
        <v>#REF!</v>
      </c>
      <c r="N5" s="32" t="e">
        <f t="shared" si="0"/>
        <v>#REF!</v>
      </c>
      <c r="O5" s="32">
        <f t="shared" si="0"/>
      </c>
      <c r="P5" s="32">
        <f t="shared" si="0"/>
      </c>
    </row>
    <row r="6" spans="2:16" ht="27" customHeight="1">
      <c r="B6" s="33" t="s">
        <v>323</v>
      </c>
      <c r="C6" s="36" t="e">
        <f>+'Center '!#REF!</f>
        <v>#REF!</v>
      </c>
      <c r="D6" s="319"/>
      <c r="E6" s="323"/>
      <c r="F6" s="324"/>
      <c r="H6" s="35" t="s">
        <v>324</v>
      </c>
      <c r="I6" s="35"/>
      <c r="J6" s="17" t="e">
        <f>IF(J5="","",VLOOKUP(J5,$H$16:$L$26,4))</f>
        <v>#REF!</v>
      </c>
      <c r="K6" s="17" t="e">
        <f aca="true" t="shared" si="1" ref="K6:P6">IF(K5="","",VLOOKUP(K5,$H$16:$L$26,4))</f>
        <v>#REF!</v>
      </c>
      <c r="L6" s="17" t="e">
        <f t="shared" si="1"/>
        <v>#REF!</v>
      </c>
      <c r="M6" s="17" t="e">
        <f t="shared" si="1"/>
        <v>#REF!</v>
      </c>
      <c r="N6" s="17" t="e">
        <f t="shared" si="1"/>
        <v>#REF!</v>
      </c>
      <c r="O6" s="17">
        <f t="shared" si="1"/>
      </c>
      <c r="P6" s="17">
        <f t="shared" si="1"/>
      </c>
    </row>
    <row r="7" spans="2:16" ht="12.75">
      <c r="B7" s="33" t="s">
        <v>325</v>
      </c>
      <c r="C7" s="37" t="e">
        <f>+C6*C5</f>
        <v>#REF!</v>
      </c>
      <c r="D7" s="319"/>
      <c r="E7" s="325"/>
      <c r="F7" s="326"/>
      <c r="G7"/>
      <c r="H7" s="35" t="s">
        <v>326</v>
      </c>
      <c r="I7" s="35"/>
      <c r="J7" s="16" t="e">
        <f aca="true" t="shared" si="2" ref="J7:P7">IF(J6="","",+J4-J5)</f>
        <v>#REF!</v>
      </c>
      <c r="K7" s="16" t="e">
        <f t="shared" si="2"/>
        <v>#REF!</v>
      </c>
      <c r="L7" s="16" t="e">
        <f t="shared" si="2"/>
        <v>#REF!</v>
      </c>
      <c r="M7" s="16" t="e">
        <f t="shared" si="2"/>
        <v>#REF!</v>
      </c>
      <c r="N7" s="16" t="e">
        <f t="shared" si="2"/>
        <v>#REF!</v>
      </c>
      <c r="O7" s="16">
        <f t="shared" si="2"/>
      </c>
      <c r="P7" s="16">
        <f t="shared" si="2"/>
      </c>
    </row>
    <row r="8" spans="2:16" ht="12.75">
      <c r="B8" s="38" t="s">
        <v>3</v>
      </c>
      <c r="C8" s="39" t="s">
        <v>154</v>
      </c>
      <c r="D8" s="320"/>
      <c r="E8" s="40" t="s">
        <v>155</v>
      </c>
      <c r="F8" s="38" t="s">
        <v>159</v>
      </c>
      <c r="G8"/>
      <c r="H8" s="35" t="s">
        <v>327</v>
      </c>
      <c r="I8" s="35"/>
      <c r="J8" s="17" t="e">
        <f aca="true" t="shared" si="3" ref="J8:P8">IF(J7="","",+J7/365.25)</f>
        <v>#REF!</v>
      </c>
      <c r="K8" s="17" t="e">
        <f t="shared" si="3"/>
        <v>#REF!</v>
      </c>
      <c r="L8" s="17" t="e">
        <f t="shared" si="3"/>
        <v>#REF!</v>
      </c>
      <c r="M8" s="17" t="e">
        <f t="shared" si="3"/>
        <v>#REF!</v>
      </c>
      <c r="N8" s="17" t="e">
        <f t="shared" si="3"/>
        <v>#REF!</v>
      </c>
      <c r="O8" s="17">
        <f t="shared" si="3"/>
      </c>
      <c r="P8" s="17">
        <f t="shared" si="3"/>
      </c>
    </row>
    <row r="9" spans="2:16" ht="15">
      <c r="B9" s="41">
        <v>1</v>
      </c>
      <c r="C9" s="42" t="e">
        <f>(D9*2)/(2+F9)</f>
        <v>#REF!</v>
      </c>
      <c r="D9" s="9" t="e">
        <f>D26*C$7</f>
        <v>#REF!</v>
      </c>
      <c r="E9" s="42" t="e">
        <f>+C9*(1+F9)</f>
        <v>#REF!</v>
      </c>
      <c r="F9" s="43">
        <v>0.3</v>
      </c>
      <c r="H9" s="294" t="s">
        <v>328</v>
      </c>
      <c r="I9" s="295"/>
      <c r="J9" s="295"/>
      <c r="K9" s="295"/>
      <c r="L9" s="295"/>
      <c r="M9" s="295"/>
      <c r="N9" s="295"/>
      <c r="O9" s="295"/>
      <c r="P9" s="295"/>
    </row>
    <row r="10" spans="2:16" ht="15">
      <c r="B10" s="41">
        <v>2</v>
      </c>
      <c r="C10" s="42" t="e">
        <f aca="true" t="shared" si="4" ref="C10:C18">(D10*2)/(2+F10)</f>
        <v>#REF!</v>
      </c>
      <c r="D10" s="9" t="e">
        <f aca="true" t="shared" si="5" ref="D10:D18">D27*C$7</f>
        <v>#REF!</v>
      </c>
      <c r="E10" s="42" t="e">
        <f aca="true" t="shared" si="6" ref="E10:E18">+C10*(1+F10)</f>
        <v>#REF!</v>
      </c>
      <c r="F10" s="43">
        <v>0.4</v>
      </c>
      <c r="H10" s="18" t="s">
        <v>329</v>
      </c>
      <c r="I10" s="35"/>
      <c r="J10" s="17" t="e">
        <f>IF(J8="","",+VLOOKUP(J4,$H$16:$L$31,5))</f>
        <v>#REF!</v>
      </c>
      <c r="K10" s="17" t="e">
        <f aca="true" t="shared" si="7" ref="K10:P10">IF(K8="","",+VLOOKUP(K4,$H$16:$L$31,5))</f>
        <v>#REF!</v>
      </c>
      <c r="L10" s="17" t="e">
        <f t="shared" si="7"/>
        <v>#REF!</v>
      </c>
      <c r="M10" s="17" t="e">
        <f t="shared" si="7"/>
        <v>#REF!</v>
      </c>
      <c r="N10" s="17" t="e">
        <f t="shared" si="7"/>
        <v>#REF!</v>
      </c>
      <c r="O10" s="17">
        <f t="shared" si="7"/>
      </c>
      <c r="P10" s="17">
        <f t="shared" si="7"/>
      </c>
    </row>
    <row r="11" spans="2:16" ht="15">
      <c r="B11" s="41">
        <v>3</v>
      </c>
      <c r="C11" s="42" t="e">
        <f t="shared" si="4"/>
        <v>#REF!</v>
      </c>
      <c r="D11" s="9" t="e">
        <f t="shared" si="5"/>
        <v>#REF!</v>
      </c>
      <c r="E11" s="42" t="e">
        <f t="shared" si="6"/>
        <v>#REF!</v>
      </c>
      <c r="F11" s="43">
        <v>0.4</v>
      </c>
      <c r="H11" s="18" t="s">
        <v>330</v>
      </c>
      <c r="I11" s="35"/>
      <c r="J11" s="14" t="e">
        <f aca="true" t="shared" si="8" ref="J11:P11">IF(J10="","",+J6^J8)</f>
        <v>#REF!</v>
      </c>
      <c r="K11" s="14" t="e">
        <f t="shared" si="8"/>
        <v>#REF!</v>
      </c>
      <c r="L11" s="14" t="e">
        <f t="shared" si="8"/>
        <v>#REF!</v>
      </c>
      <c r="M11" s="14" t="e">
        <f t="shared" si="8"/>
        <v>#REF!</v>
      </c>
      <c r="N11" s="14" t="e">
        <f t="shared" si="8"/>
        <v>#REF!</v>
      </c>
      <c r="O11" s="14">
        <f t="shared" si="8"/>
      </c>
      <c r="P11" s="14">
        <f t="shared" si="8"/>
      </c>
    </row>
    <row r="12" spans="2:16" ht="15">
      <c r="B12" s="41">
        <v>4</v>
      </c>
      <c r="C12" s="42" t="e">
        <f t="shared" si="4"/>
        <v>#REF!</v>
      </c>
      <c r="D12" s="9" t="e">
        <f t="shared" si="5"/>
        <v>#REF!</v>
      </c>
      <c r="E12" s="42" t="e">
        <f t="shared" si="6"/>
        <v>#REF!</v>
      </c>
      <c r="F12" s="43">
        <v>0.4</v>
      </c>
      <c r="G12"/>
      <c r="H12" s="44" t="s">
        <v>331</v>
      </c>
      <c r="I12" s="45"/>
      <c r="J12" s="46" t="e">
        <f aca="true" t="shared" si="9" ref="J12:P12">IF(J11="","",+J10*J11)</f>
        <v>#REF!</v>
      </c>
      <c r="K12" s="47" t="e">
        <f t="shared" si="9"/>
        <v>#REF!</v>
      </c>
      <c r="L12" s="47" t="e">
        <f t="shared" si="9"/>
        <v>#REF!</v>
      </c>
      <c r="M12" s="47" t="e">
        <f t="shared" si="9"/>
        <v>#REF!</v>
      </c>
      <c r="N12" s="47" t="e">
        <f t="shared" si="9"/>
        <v>#REF!</v>
      </c>
      <c r="O12" s="47">
        <f t="shared" si="9"/>
      </c>
      <c r="P12" s="47">
        <f t="shared" si="9"/>
      </c>
    </row>
    <row r="13" spans="2:16" ht="15">
      <c r="B13" s="41">
        <v>5</v>
      </c>
      <c r="C13" s="42" t="e">
        <f t="shared" si="4"/>
        <v>#REF!</v>
      </c>
      <c r="D13" s="9" t="e">
        <f t="shared" si="5"/>
        <v>#REF!</v>
      </c>
      <c r="E13" s="42" t="e">
        <f t="shared" si="6"/>
        <v>#REF!</v>
      </c>
      <c r="F13" s="43">
        <v>0.4</v>
      </c>
      <c r="H13" s="44" t="s">
        <v>332</v>
      </c>
      <c r="I13" s="45"/>
      <c r="J13" s="47"/>
      <c r="K13" s="47" t="e">
        <f aca="true" t="shared" si="10" ref="K13:P13">IF(K12="","",+K12/J12)</f>
        <v>#REF!</v>
      </c>
      <c r="L13" s="47" t="e">
        <f t="shared" si="10"/>
        <v>#REF!</v>
      </c>
      <c r="M13" s="47" t="e">
        <f t="shared" si="10"/>
        <v>#REF!</v>
      </c>
      <c r="N13" s="47" t="e">
        <f t="shared" si="10"/>
        <v>#REF!</v>
      </c>
      <c r="O13" s="47">
        <f t="shared" si="10"/>
      </c>
      <c r="P13" s="47">
        <f t="shared" si="10"/>
      </c>
    </row>
    <row r="14" spans="2:12" ht="15">
      <c r="B14" s="41">
        <v>6</v>
      </c>
      <c r="C14" s="42" t="e">
        <f t="shared" si="4"/>
        <v>#REF!</v>
      </c>
      <c r="D14" s="9" t="e">
        <f t="shared" si="5"/>
        <v>#REF!</v>
      </c>
      <c r="E14" s="42" t="e">
        <f t="shared" si="6"/>
        <v>#REF!</v>
      </c>
      <c r="F14" s="43">
        <v>0.4</v>
      </c>
      <c r="H14" s="296" t="s">
        <v>333</v>
      </c>
      <c r="I14" s="297"/>
      <c r="J14" s="298" t="s">
        <v>334</v>
      </c>
      <c r="K14" s="300" t="s">
        <v>335</v>
      </c>
      <c r="L14" s="302" t="s">
        <v>336</v>
      </c>
    </row>
    <row r="15" spans="2:12" ht="15">
      <c r="B15" s="41">
        <v>7</v>
      </c>
      <c r="C15" s="42" t="e">
        <f t="shared" si="4"/>
        <v>#REF!</v>
      </c>
      <c r="D15" s="9" t="e">
        <f t="shared" si="5"/>
        <v>#REF!</v>
      </c>
      <c r="E15" s="42" t="e">
        <f t="shared" si="6"/>
        <v>#REF!</v>
      </c>
      <c r="F15" s="43">
        <v>0.4</v>
      </c>
      <c r="G15"/>
      <c r="H15" s="48" t="s">
        <v>337</v>
      </c>
      <c r="I15" s="48" t="s">
        <v>338</v>
      </c>
      <c r="J15" s="299"/>
      <c r="K15" s="301"/>
      <c r="L15" s="303"/>
    </row>
    <row r="16" spans="2:12" ht="15">
      <c r="B16" s="41">
        <v>8</v>
      </c>
      <c r="C16" s="42" t="e">
        <f t="shared" si="4"/>
        <v>#REF!</v>
      </c>
      <c r="D16" s="9" t="e">
        <f t="shared" si="5"/>
        <v>#REF!</v>
      </c>
      <c r="E16" s="42" t="e">
        <f t="shared" si="6"/>
        <v>#REF!</v>
      </c>
      <c r="F16" s="43">
        <v>0.5</v>
      </c>
      <c r="G16"/>
      <c r="H16" s="32">
        <v>39356</v>
      </c>
      <c r="I16" s="49"/>
      <c r="J16" s="50"/>
      <c r="K16" s="14">
        <v>1</v>
      </c>
      <c r="L16" s="15">
        <f>+K16</f>
        <v>1</v>
      </c>
    </row>
    <row r="17" spans="2:12" ht="15">
      <c r="B17" s="41">
        <v>9</v>
      </c>
      <c r="C17" s="42" t="e">
        <f t="shared" si="4"/>
        <v>#REF!</v>
      </c>
      <c r="D17" s="9" t="e">
        <f t="shared" si="5"/>
        <v>#REF!</v>
      </c>
      <c r="E17" s="42" t="e">
        <f t="shared" si="6"/>
        <v>#REF!</v>
      </c>
      <c r="F17" s="43">
        <v>0.5</v>
      </c>
      <c r="G17" t="s">
        <v>2</v>
      </c>
      <c r="H17" s="32">
        <v>39630</v>
      </c>
      <c r="I17" s="32">
        <f>+H18-1</f>
        <v>39994</v>
      </c>
      <c r="J17" s="51">
        <f>+I17-H17+1</f>
        <v>365</v>
      </c>
      <c r="K17" s="14">
        <v>1.014</v>
      </c>
      <c r="L17" s="15">
        <f>+L16*K16</f>
        <v>1</v>
      </c>
    </row>
    <row r="18" spans="2:12" ht="15">
      <c r="B18" s="41">
        <v>10</v>
      </c>
      <c r="C18" s="42" t="e">
        <f t="shared" si="4"/>
        <v>#REF!</v>
      </c>
      <c r="D18" s="9" t="e">
        <f t="shared" si="5"/>
        <v>#REF!</v>
      </c>
      <c r="E18" s="42" t="e">
        <f t="shared" si="6"/>
        <v>#REF!</v>
      </c>
      <c r="F18" s="43">
        <v>0.5</v>
      </c>
      <c r="G18"/>
      <c r="H18" s="32">
        <v>39995</v>
      </c>
      <c r="I18" s="32">
        <f aca="true" t="shared" si="11" ref="I18:I30">+H19-1</f>
        <v>40359</v>
      </c>
      <c r="J18" s="51">
        <f aca="true" t="shared" si="12" ref="J18:J31">+I18-H18+1</f>
        <v>365</v>
      </c>
      <c r="K18" s="14">
        <v>1.03</v>
      </c>
      <c r="L18" s="15">
        <f>+L17*K17^(J18/365)</f>
        <v>1.014</v>
      </c>
    </row>
    <row r="19" spans="2:12" ht="12.75">
      <c r="B19"/>
      <c r="C19"/>
      <c r="D19"/>
      <c r="E19"/>
      <c r="F19"/>
      <c r="H19" s="32">
        <v>40360</v>
      </c>
      <c r="I19" s="32">
        <f t="shared" si="11"/>
        <v>40724</v>
      </c>
      <c r="J19" s="51">
        <f t="shared" si="12"/>
        <v>365</v>
      </c>
      <c r="K19" s="14">
        <v>1.014</v>
      </c>
      <c r="L19" s="52">
        <f aca="true" t="shared" si="13" ref="L19:L31">+L18*K18^(J19/365)</f>
        <v>1.0444200000000001</v>
      </c>
    </row>
    <row r="20" spans="2:12" ht="12.75">
      <c r="B20" s="304" t="s">
        <v>151</v>
      </c>
      <c r="C20" s="305"/>
      <c r="D20" s="306"/>
      <c r="F20"/>
      <c r="H20" s="32">
        <v>40725</v>
      </c>
      <c r="I20" s="32">
        <f t="shared" si="11"/>
        <v>41090</v>
      </c>
      <c r="J20" s="51">
        <f t="shared" si="12"/>
        <v>366</v>
      </c>
      <c r="K20" s="14">
        <v>1</v>
      </c>
      <c r="L20" s="52">
        <f t="shared" si="13"/>
        <v>1.0590822198335517</v>
      </c>
    </row>
    <row r="21" spans="2:12" ht="12.75">
      <c r="B21" s="307" t="s">
        <v>152</v>
      </c>
      <c r="C21" s="308"/>
      <c r="D21" s="309"/>
      <c r="F21"/>
      <c r="H21" s="32">
        <v>41091</v>
      </c>
      <c r="I21" s="32">
        <f t="shared" si="11"/>
        <v>41455</v>
      </c>
      <c r="J21" s="51">
        <f t="shared" si="12"/>
        <v>365</v>
      </c>
      <c r="K21" s="14">
        <v>1</v>
      </c>
      <c r="L21" s="52">
        <f t="shared" si="13"/>
        <v>1.0590822198335517</v>
      </c>
    </row>
    <row r="22" spans="2:12" ht="12.75">
      <c r="B22" s="307" t="s">
        <v>339</v>
      </c>
      <c r="C22" s="308"/>
      <c r="D22" s="309"/>
      <c r="F22"/>
      <c r="H22" s="32">
        <v>41456</v>
      </c>
      <c r="I22" s="32">
        <f t="shared" si="11"/>
        <v>41820</v>
      </c>
      <c r="J22" s="51">
        <f t="shared" si="12"/>
        <v>365</v>
      </c>
      <c r="K22" s="14">
        <v>1</v>
      </c>
      <c r="L22" s="52">
        <f t="shared" si="13"/>
        <v>1.0590822198335517</v>
      </c>
    </row>
    <row r="23" spans="2:12" ht="12.75">
      <c r="B23" s="288">
        <v>39356</v>
      </c>
      <c r="C23" s="289"/>
      <c r="D23" s="290"/>
      <c r="F23"/>
      <c r="H23" s="32">
        <v>41821</v>
      </c>
      <c r="I23" s="32">
        <f t="shared" si="11"/>
        <v>42185</v>
      </c>
      <c r="J23" s="51">
        <f t="shared" si="12"/>
        <v>365</v>
      </c>
      <c r="K23" s="14">
        <v>1</v>
      </c>
      <c r="L23" s="52">
        <f t="shared" si="13"/>
        <v>1.0590822198335517</v>
      </c>
    </row>
    <row r="24" spans="2:12" ht="18.75" customHeight="1">
      <c r="B24" s="291" t="s">
        <v>153</v>
      </c>
      <c r="C24" s="292"/>
      <c r="D24" s="293"/>
      <c r="F24" s="5"/>
      <c r="H24" s="32">
        <v>42186</v>
      </c>
      <c r="I24" s="32">
        <f t="shared" si="11"/>
        <v>42551</v>
      </c>
      <c r="J24" s="51">
        <f t="shared" si="12"/>
        <v>366</v>
      </c>
      <c r="K24" s="14">
        <v>1</v>
      </c>
      <c r="L24" s="15">
        <f t="shared" si="13"/>
        <v>1.0590822198335517</v>
      </c>
    </row>
    <row r="25" spans="2:16" s="6" customFormat="1" ht="13.5">
      <c r="B25" s="53" t="s">
        <v>3</v>
      </c>
      <c r="C25" s="54" t="s">
        <v>157</v>
      </c>
      <c r="D25" s="55">
        <v>0.9165</v>
      </c>
      <c r="F25" s="8"/>
      <c r="G25" s="8"/>
      <c r="H25" s="32">
        <v>42552</v>
      </c>
      <c r="I25" s="32">
        <f t="shared" si="11"/>
        <v>42916</v>
      </c>
      <c r="J25" s="51">
        <f t="shared" si="12"/>
        <v>365</v>
      </c>
      <c r="K25" s="14">
        <v>1</v>
      </c>
      <c r="L25" s="15">
        <f t="shared" si="13"/>
        <v>1.0590822198335517</v>
      </c>
      <c r="M25"/>
      <c r="N25"/>
      <c r="O25"/>
      <c r="P25"/>
    </row>
    <row r="26" spans="2:16" s="7" customFormat="1" ht="21" customHeight="1">
      <c r="B26" s="41">
        <v>1</v>
      </c>
      <c r="C26" s="56">
        <v>22997</v>
      </c>
      <c r="D26" s="57">
        <f aca="true" t="shared" si="14" ref="D26:D35">+C26*$D$25</f>
        <v>21076.7505</v>
      </c>
      <c r="F26" s="12"/>
      <c r="G26" s="8"/>
      <c r="H26" s="32">
        <v>42917</v>
      </c>
      <c r="I26" s="32">
        <f t="shared" si="11"/>
        <v>43281</v>
      </c>
      <c r="J26" s="51">
        <f t="shared" si="12"/>
        <v>365</v>
      </c>
      <c r="K26" s="14">
        <v>1</v>
      </c>
      <c r="L26" s="15">
        <f t="shared" si="13"/>
        <v>1.0590822198335517</v>
      </c>
      <c r="M26" s="6"/>
      <c r="N26" s="6"/>
      <c r="O26" s="6"/>
      <c r="P26" s="6"/>
    </row>
    <row r="27" spans="2:12" s="7" customFormat="1" ht="13.5">
      <c r="B27" s="41">
        <v>2</v>
      </c>
      <c r="C27" s="56">
        <v>27179</v>
      </c>
      <c r="D27" s="57">
        <f t="shared" si="14"/>
        <v>24909.553499999998</v>
      </c>
      <c r="F27" s="12"/>
      <c r="G27" s="13"/>
      <c r="H27" s="32">
        <v>43282</v>
      </c>
      <c r="I27" s="32">
        <f t="shared" si="11"/>
        <v>43646</v>
      </c>
      <c r="J27" s="51">
        <f t="shared" si="12"/>
        <v>365</v>
      </c>
      <c r="K27" s="14">
        <v>1</v>
      </c>
      <c r="L27" s="15">
        <f t="shared" si="13"/>
        <v>1.0590822198335517</v>
      </c>
    </row>
    <row r="28" spans="2:12" s="7" customFormat="1" ht="13.5">
      <c r="B28" s="41">
        <v>3</v>
      </c>
      <c r="C28" s="56">
        <v>31360</v>
      </c>
      <c r="D28" s="57">
        <f t="shared" si="14"/>
        <v>28741.44</v>
      </c>
      <c r="F28" s="12"/>
      <c r="G28" s="13"/>
      <c r="H28" s="32">
        <v>43647</v>
      </c>
      <c r="I28" s="32">
        <f t="shared" si="11"/>
        <v>44012</v>
      </c>
      <c r="J28" s="51">
        <f t="shared" si="12"/>
        <v>366</v>
      </c>
      <c r="K28" s="14">
        <v>1</v>
      </c>
      <c r="L28" s="15">
        <f t="shared" si="13"/>
        <v>1.0590822198335517</v>
      </c>
    </row>
    <row r="29" spans="2:12" s="7" customFormat="1" ht="13.5">
      <c r="B29" s="41">
        <v>4</v>
      </c>
      <c r="C29" s="56">
        <v>37632</v>
      </c>
      <c r="D29" s="57">
        <f t="shared" si="14"/>
        <v>34489.728</v>
      </c>
      <c r="F29" s="12"/>
      <c r="G29" s="13"/>
      <c r="H29" s="32">
        <v>44013</v>
      </c>
      <c r="I29" s="32">
        <f t="shared" si="11"/>
        <v>44377</v>
      </c>
      <c r="J29" s="51">
        <f t="shared" si="12"/>
        <v>365</v>
      </c>
      <c r="K29" s="14">
        <v>1</v>
      </c>
      <c r="L29" s="15">
        <f t="shared" si="13"/>
        <v>1.0590822198335517</v>
      </c>
    </row>
    <row r="30" spans="2:12" s="7" customFormat="1" ht="13.5">
      <c r="B30" s="41">
        <v>5</v>
      </c>
      <c r="C30" s="56">
        <v>42859</v>
      </c>
      <c r="D30" s="57">
        <f t="shared" si="14"/>
        <v>39280.273499999996</v>
      </c>
      <c r="F30" s="12"/>
      <c r="G30" s="13"/>
      <c r="H30" s="32">
        <v>44378</v>
      </c>
      <c r="I30" s="32">
        <f t="shared" si="11"/>
        <v>44742</v>
      </c>
      <c r="J30" s="51">
        <f t="shared" si="12"/>
        <v>365</v>
      </c>
      <c r="K30" s="14">
        <v>1</v>
      </c>
      <c r="L30" s="15">
        <f t="shared" si="13"/>
        <v>1.0590822198335517</v>
      </c>
    </row>
    <row r="31" spans="2:12" s="7" customFormat="1" ht="13.5">
      <c r="B31" s="41">
        <v>6</v>
      </c>
      <c r="C31" s="56">
        <v>48085</v>
      </c>
      <c r="D31" s="57">
        <f t="shared" si="14"/>
        <v>44069.9025</v>
      </c>
      <c r="F31" s="12"/>
      <c r="G31" s="13"/>
      <c r="H31" s="32">
        <v>44743</v>
      </c>
      <c r="I31" s="32">
        <v>45107</v>
      </c>
      <c r="J31" s="51">
        <f t="shared" si="12"/>
        <v>365</v>
      </c>
      <c r="K31" s="14">
        <v>1</v>
      </c>
      <c r="L31" s="15">
        <f t="shared" si="13"/>
        <v>1.0590822198335517</v>
      </c>
    </row>
    <row r="32" spans="2:10" s="7" customFormat="1" ht="13.5">
      <c r="B32" s="41">
        <v>7</v>
      </c>
      <c r="C32" s="56">
        <v>56448</v>
      </c>
      <c r="D32" s="57">
        <f t="shared" si="14"/>
        <v>51734.592</v>
      </c>
      <c r="F32" s="12"/>
      <c r="G32" s="13"/>
      <c r="H32" s="10"/>
      <c r="I32" s="6"/>
      <c r="J32" s="8"/>
    </row>
    <row r="33" spans="2:10" s="7" customFormat="1" ht="13.5">
      <c r="B33" s="41">
        <v>8</v>
      </c>
      <c r="C33" s="56">
        <v>66901</v>
      </c>
      <c r="D33" s="57">
        <f t="shared" si="14"/>
        <v>61314.7665</v>
      </c>
      <c r="F33" s="12"/>
      <c r="G33" s="13"/>
      <c r="H33" s="11"/>
      <c r="I33"/>
      <c r="J33" s="5"/>
    </row>
    <row r="34" spans="2:10" s="7" customFormat="1" ht="13.5">
      <c r="B34" s="41">
        <v>9</v>
      </c>
      <c r="C34" s="56">
        <v>78400</v>
      </c>
      <c r="D34" s="57">
        <f t="shared" si="14"/>
        <v>71853.59999999999</v>
      </c>
      <c r="F34" s="12"/>
      <c r="G34" s="13"/>
      <c r="H34" s="11"/>
      <c r="I34"/>
      <c r="J34" s="5"/>
    </row>
    <row r="35" spans="2:10" s="7" customFormat="1" ht="13.5">
      <c r="B35" s="41">
        <v>10</v>
      </c>
      <c r="C35" s="56">
        <v>120214</v>
      </c>
      <c r="D35" s="57">
        <f t="shared" si="14"/>
        <v>110176.131</v>
      </c>
      <c r="F35" s="12"/>
      <c r="G35" s="13"/>
      <c r="H35" s="11"/>
      <c r="I35"/>
      <c r="J35" s="5"/>
    </row>
    <row r="36" spans="2:16" s="6" customFormat="1" ht="12.75">
      <c r="B36"/>
      <c r="C36"/>
      <c r="D36"/>
      <c r="E36"/>
      <c r="F36" s="5"/>
      <c r="G36" s="13"/>
      <c r="H36" s="11"/>
      <c r="I36"/>
      <c r="J36" s="5"/>
      <c r="K36" s="7"/>
      <c r="L36" s="7"/>
      <c r="M36" s="7"/>
      <c r="N36" s="7"/>
      <c r="O36" s="7"/>
      <c r="P36" s="7"/>
    </row>
    <row r="37" spans="2:16" ht="12">
      <c r="B37"/>
      <c r="C37"/>
      <c r="D37"/>
      <c r="E37"/>
      <c r="F37" s="5"/>
      <c r="G37" s="8"/>
      <c r="K37" s="6"/>
      <c r="L37" s="6"/>
      <c r="M37" s="6"/>
      <c r="N37" s="6"/>
      <c r="O37" s="6"/>
      <c r="P37" s="6"/>
    </row>
    <row r="38" spans="2:7" ht="12">
      <c r="B38"/>
      <c r="C38"/>
      <c r="D38"/>
      <c r="E38"/>
      <c r="F38" s="5"/>
      <c r="G38" s="8"/>
    </row>
    <row r="39" spans="2:7" ht="12">
      <c r="B39"/>
      <c r="C39"/>
      <c r="D39"/>
      <c r="E39"/>
      <c r="F39" s="5"/>
      <c r="G39" s="8"/>
    </row>
    <row r="40" spans="2:7" ht="12">
      <c r="B40"/>
      <c r="C40"/>
      <c r="D40"/>
      <c r="E40"/>
      <c r="F40" s="5"/>
      <c r="G40" s="8"/>
    </row>
    <row r="41" spans="2:7" ht="12">
      <c r="B41"/>
      <c r="C41"/>
      <c r="D41"/>
      <c r="E41"/>
      <c r="F41"/>
      <c r="G41" s="8"/>
    </row>
    <row r="42" spans="2:6" ht="12">
      <c r="B42"/>
      <c r="C42"/>
      <c r="D42"/>
      <c r="E42"/>
      <c r="F42"/>
    </row>
    <row r="43" spans="2:6" ht="12">
      <c r="B43"/>
      <c r="C43"/>
      <c r="D43"/>
      <c r="E43"/>
      <c r="F43"/>
    </row>
    <row r="44" spans="2:6" ht="12">
      <c r="B44"/>
      <c r="C44"/>
      <c r="D44"/>
      <c r="E44"/>
      <c r="F44"/>
    </row>
    <row r="45" spans="2:6" ht="12">
      <c r="B45"/>
      <c r="C45"/>
      <c r="D45"/>
      <c r="E45"/>
      <c r="F45"/>
    </row>
    <row r="46" spans="2:6" ht="12">
      <c r="B46"/>
      <c r="C46"/>
      <c r="D46"/>
      <c r="E46"/>
      <c r="F46"/>
    </row>
    <row r="47" spans="2:6" ht="12">
      <c r="B47"/>
      <c r="C47"/>
      <c r="D47"/>
      <c r="E47"/>
      <c r="F47"/>
    </row>
    <row r="48" spans="2:6" ht="12">
      <c r="B48"/>
      <c r="C48"/>
      <c r="D48"/>
      <c r="E48"/>
      <c r="F48"/>
    </row>
    <row r="49" spans="2:6" ht="12">
      <c r="B49"/>
      <c r="C49"/>
      <c r="D49"/>
      <c r="E49"/>
      <c r="F49"/>
    </row>
    <row r="50" spans="2:6" ht="12">
      <c r="B50"/>
      <c r="C50"/>
      <c r="D50"/>
      <c r="E50"/>
      <c r="F50"/>
    </row>
    <row r="51" spans="2:6" ht="12">
      <c r="B51"/>
      <c r="C51"/>
      <c r="D51"/>
      <c r="E51"/>
      <c r="F51"/>
    </row>
    <row r="52" spans="2:6" ht="12">
      <c r="B52"/>
      <c r="C52"/>
      <c r="D52"/>
      <c r="E52"/>
      <c r="F52"/>
    </row>
    <row r="53" spans="2:6" ht="12">
      <c r="B53"/>
      <c r="C53"/>
      <c r="D53"/>
      <c r="E53"/>
      <c r="F53"/>
    </row>
    <row r="54" spans="2:6" ht="12">
      <c r="B54"/>
      <c r="C54"/>
      <c r="D54"/>
      <c r="E54"/>
      <c r="F54"/>
    </row>
    <row r="55" spans="2:6" ht="12">
      <c r="B55"/>
      <c r="C55"/>
      <c r="D55"/>
      <c r="E55"/>
      <c r="F55"/>
    </row>
    <row r="56" spans="2:6" ht="12">
      <c r="B56"/>
      <c r="C56"/>
      <c r="D56"/>
      <c r="E56"/>
      <c r="F56"/>
    </row>
    <row r="57" spans="2:6" ht="12">
      <c r="B57"/>
      <c r="C57"/>
      <c r="D57"/>
      <c r="E57"/>
      <c r="F57"/>
    </row>
    <row r="58" spans="2:6" ht="12">
      <c r="B58"/>
      <c r="C58"/>
      <c r="D58"/>
      <c r="E58"/>
      <c r="F58"/>
    </row>
    <row r="59" spans="2:6" ht="12">
      <c r="B59"/>
      <c r="C59"/>
      <c r="D59"/>
      <c r="E59"/>
      <c r="F59"/>
    </row>
    <row r="60" spans="2:6" ht="12">
      <c r="B60"/>
      <c r="C60"/>
      <c r="D60"/>
      <c r="E60"/>
      <c r="F60"/>
    </row>
    <row r="61" spans="2:6" ht="12">
      <c r="B61"/>
      <c r="C61"/>
      <c r="D61"/>
      <c r="E61"/>
      <c r="F61"/>
    </row>
    <row r="62" spans="2:6" ht="12">
      <c r="B62"/>
      <c r="C62"/>
      <c r="D62"/>
      <c r="E62"/>
      <c r="F62"/>
    </row>
    <row r="63" spans="2:6" ht="12">
      <c r="B63"/>
      <c r="C63"/>
      <c r="D63"/>
      <c r="E63"/>
      <c r="F63"/>
    </row>
    <row r="64" spans="2:6" ht="12">
      <c r="B64"/>
      <c r="C64"/>
      <c r="D64"/>
      <c r="E64"/>
      <c r="F64"/>
    </row>
    <row r="65" spans="2:6" ht="12">
      <c r="B65"/>
      <c r="C65"/>
      <c r="D65"/>
      <c r="E65"/>
      <c r="F65"/>
    </row>
    <row r="66" spans="2:6" ht="12">
      <c r="B66"/>
      <c r="C66"/>
      <c r="D66"/>
      <c r="E66"/>
      <c r="F66"/>
    </row>
    <row r="67" spans="2:6" ht="12">
      <c r="B67"/>
      <c r="C67"/>
      <c r="D67"/>
      <c r="E67"/>
      <c r="F67"/>
    </row>
    <row r="68" spans="2:6" ht="12">
      <c r="B68"/>
      <c r="C68"/>
      <c r="D68"/>
      <c r="E68"/>
      <c r="F68"/>
    </row>
    <row r="69" spans="2:6" ht="12">
      <c r="B69"/>
      <c r="C69"/>
      <c r="D69"/>
      <c r="E69"/>
      <c r="F69"/>
    </row>
    <row r="70" spans="2:6" ht="12">
      <c r="B70"/>
      <c r="C70"/>
      <c r="D70"/>
      <c r="E70"/>
      <c r="F70"/>
    </row>
    <row r="71" spans="2:6" ht="12">
      <c r="B71"/>
      <c r="C71"/>
      <c r="D71"/>
      <c r="E71"/>
      <c r="F71"/>
    </row>
    <row r="72" spans="2:6" ht="12">
      <c r="B72"/>
      <c r="C72"/>
      <c r="D72"/>
      <c r="E72"/>
      <c r="F72"/>
    </row>
    <row r="73" spans="2:6" ht="12">
      <c r="B73"/>
      <c r="C73"/>
      <c r="D73"/>
      <c r="E73"/>
      <c r="F73"/>
    </row>
    <row r="74" spans="2:6" ht="12">
      <c r="B74"/>
      <c r="C74"/>
      <c r="D74"/>
      <c r="E74"/>
      <c r="F74"/>
    </row>
    <row r="75" spans="2:6" ht="12">
      <c r="B75"/>
      <c r="C75"/>
      <c r="D75"/>
      <c r="E75"/>
      <c r="F75"/>
    </row>
    <row r="76" spans="2:6" ht="12">
      <c r="B76"/>
      <c r="C76"/>
      <c r="D76"/>
      <c r="E76"/>
      <c r="F76"/>
    </row>
    <row r="77" spans="2:6" ht="12">
      <c r="B77"/>
      <c r="C77"/>
      <c r="D77"/>
      <c r="E77"/>
      <c r="F77"/>
    </row>
    <row r="78" spans="2:6" ht="12">
      <c r="B78"/>
      <c r="C78"/>
      <c r="D78"/>
      <c r="E78"/>
      <c r="F78"/>
    </row>
    <row r="79" spans="2:6" ht="12">
      <c r="B79"/>
      <c r="C79"/>
      <c r="D79"/>
      <c r="E79"/>
      <c r="F79"/>
    </row>
    <row r="80" spans="2:6" ht="12">
      <c r="B80"/>
      <c r="C80"/>
      <c r="D80"/>
      <c r="E80"/>
      <c r="F80"/>
    </row>
    <row r="81" spans="2:6" ht="12">
      <c r="B81"/>
      <c r="C81"/>
      <c r="D81"/>
      <c r="E81"/>
      <c r="F81"/>
    </row>
    <row r="82" spans="2:6" ht="12">
      <c r="B82"/>
      <c r="C82"/>
      <c r="D82"/>
      <c r="E82"/>
      <c r="F82"/>
    </row>
    <row r="83" spans="2:6" ht="12">
      <c r="B83"/>
      <c r="C83"/>
      <c r="D83"/>
      <c r="E83"/>
      <c r="F83"/>
    </row>
    <row r="84" spans="2:6" ht="12">
      <c r="B84"/>
      <c r="C84"/>
      <c r="D84"/>
      <c r="E84"/>
      <c r="F84"/>
    </row>
    <row r="85" spans="2:6" ht="12">
      <c r="B85"/>
      <c r="C85"/>
      <c r="D85"/>
      <c r="E85"/>
      <c r="F85"/>
    </row>
    <row r="86" spans="2:6" ht="12">
      <c r="B86"/>
      <c r="C86"/>
      <c r="D86"/>
      <c r="E86"/>
      <c r="F86"/>
    </row>
    <row r="87" spans="2:6" ht="12">
      <c r="B87"/>
      <c r="C87"/>
      <c r="D87"/>
      <c r="E87"/>
      <c r="F87"/>
    </row>
    <row r="88" spans="2:6" ht="12">
      <c r="B88"/>
      <c r="C88"/>
      <c r="D88"/>
      <c r="E88"/>
      <c r="F88"/>
    </row>
    <row r="89" spans="2:6" ht="12">
      <c r="B89"/>
      <c r="C89"/>
      <c r="D89"/>
      <c r="E89"/>
      <c r="F89"/>
    </row>
    <row r="90" spans="2:6" ht="12">
      <c r="B90"/>
      <c r="C90"/>
      <c r="D90"/>
      <c r="E90"/>
      <c r="F90"/>
    </row>
    <row r="91" spans="2:6" ht="12">
      <c r="B91"/>
      <c r="C91"/>
      <c r="D91"/>
      <c r="E91"/>
      <c r="F91"/>
    </row>
    <row r="92" spans="2:6" ht="12">
      <c r="B92"/>
      <c r="C92"/>
      <c r="D92"/>
      <c r="E92"/>
      <c r="F92"/>
    </row>
    <row r="93" spans="2:6" ht="12">
      <c r="B93"/>
      <c r="C93"/>
      <c r="D93"/>
      <c r="E93"/>
      <c r="F93"/>
    </row>
    <row r="94" spans="2:6" ht="12">
      <c r="B94"/>
      <c r="C94"/>
      <c r="D94"/>
      <c r="E94"/>
      <c r="F94"/>
    </row>
    <row r="95" spans="2:6" ht="12">
      <c r="B95"/>
      <c r="C95"/>
      <c r="D95"/>
      <c r="E95"/>
      <c r="F95"/>
    </row>
    <row r="96" spans="2:6" ht="12">
      <c r="B96"/>
      <c r="C96"/>
      <c r="D96"/>
      <c r="E96"/>
      <c r="F96"/>
    </row>
    <row r="97" spans="2:6" ht="12">
      <c r="B97"/>
      <c r="C97"/>
      <c r="D97"/>
      <c r="E97"/>
      <c r="F97"/>
    </row>
    <row r="98" spans="2:6" ht="12">
      <c r="B98"/>
      <c r="C98"/>
      <c r="D98"/>
      <c r="E98"/>
      <c r="F98"/>
    </row>
    <row r="99" spans="2:6" ht="12">
      <c r="B99"/>
      <c r="C99"/>
      <c r="D99"/>
      <c r="E99"/>
      <c r="F99"/>
    </row>
    <row r="100" spans="2:6" ht="12">
      <c r="B100"/>
      <c r="C100"/>
      <c r="D100"/>
      <c r="E100"/>
      <c r="F100"/>
    </row>
    <row r="101" spans="2:6" ht="12">
      <c r="B101"/>
      <c r="C101"/>
      <c r="D101"/>
      <c r="E101"/>
      <c r="F101"/>
    </row>
    <row r="102" spans="2:6" ht="12">
      <c r="B102"/>
      <c r="C102"/>
      <c r="D102"/>
      <c r="E102"/>
      <c r="F102"/>
    </row>
    <row r="103" spans="2:6" ht="12">
      <c r="B103"/>
      <c r="C103"/>
      <c r="D103"/>
      <c r="E103"/>
      <c r="F103"/>
    </row>
    <row r="104" spans="2:6" ht="12">
      <c r="B104"/>
      <c r="C104"/>
      <c r="D104"/>
      <c r="E104"/>
      <c r="F104"/>
    </row>
    <row r="105" spans="2:6" ht="12">
      <c r="B105"/>
      <c r="C105"/>
      <c r="D105"/>
      <c r="E105"/>
      <c r="F105"/>
    </row>
    <row r="106" spans="2:6" ht="12">
      <c r="B106"/>
      <c r="C106"/>
      <c r="D106"/>
      <c r="E106"/>
      <c r="F106"/>
    </row>
    <row r="107" spans="2:6" ht="12">
      <c r="B107"/>
      <c r="C107"/>
      <c r="D107"/>
      <c r="E107"/>
      <c r="F107"/>
    </row>
    <row r="108" spans="2:6" ht="12">
      <c r="B108"/>
      <c r="C108"/>
      <c r="D108"/>
      <c r="E108"/>
      <c r="F108"/>
    </row>
    <row r="109" spans="2:6" ht="12">
      <c r="B109"/>
      <c r="C109"/>
      <c r="D109"/>
      <c r="E109"/>
      <c r="F109"/>
    </row>
    <row r="110" spans="2:6" ht="12">
      <c r="B110"/>
      <c r="C110"/>
      <c r="D110"/>
      <c r="E110"/>
      <c r="F110"/>
    </row>
    <row r="111" spans="2:6" ht="12">
      <c r="B111"/>
      <c r="C111"/>
      <c r="D111"/>
      <c r="E111"/>
      <c r="F111"/>
    </row>
    <row r="112" spans="2:6" ht="12">
      <c r="B112"/>
      <c r="C112"/>
      <c r="D112"/>
      <c r="E112"/>
      <c r="F112"/>
    </row>
    <row r="113" spans="2:6" ht="12">
      <c r="B113"/>
      <c r="C113"/>
      <c r="D113"/>
      <c r="E113"/>
      <c r="F113"/>
    </row>
    <row r="114" spans="2:6" ht="12">
      <c r="B114"/>
      <c r="C114"/>
      <c r="D114"/>
      <c r="E114"/>
      <c r="F114"/>
    </row>
    <row r="115" spans="2:6" ht="12">
      <c r="B115"/>
      <c r="C115"/>
      <c r="D115"/>
      <c r="E115"/>
      <c r="F115"/>
    </row>
    <row r="116" spans="2:6" ht="12">
      <c r="B116"/>
      <c r="C116"/>
      <c r="D116"/>
      <c r="E116"/>
      <c r="F116"/>
    </row>
    <row r="117" spans="2:6" ht="12">
      <c r="B117"/>
      <c r="C117"/>
      <c r="D117"/>
      <c r="E117"/>
      <c r="F117"/>
    </row>
    <row r="118" spans="2:6" ht="12">
      <c r="B118"/>
      <c r="C118"/>
      <c r="D118"/>
      <c r="E118"/>
      <c r="F118"/>
    </row>
    <row r="119" spans="2:6" ht="12">
      <c r="B119"/>
      <c r="C119"/>
      <c r="D119"/>
      <c r="E119"/>
      <c r="F119"/>
    </row>
    <row r="120" spans="2:6" ht="12">
      <c r="B120"/>
      <c r="C120"/>
      <c r="D120"/>
      <c r="E120"/>
      <c r="F120"/>
    </row>
    <row r="121" spans="2:6" ht="12">
      <c r="B121"/>
      <c r="C121"/>
      <c r="D121"/>
      <c r="E121"/>
      <c r="F121"/>
    </row>
    <row r="122" spans="2:6" ht="12">
      <c r="B122"/>
      <c r="C122"/>
      <c r="D122"/>
      <c r="E122"/>
      <c r="F122"/>
    </row>
    <row r="123" spans="2:6" ht="12">
      <c r="B123"/>
      <c r="C123"/>
      <c r="D123"/>
      <c r="E123"/>
      <c r="F123"/>
    </row>
    <row r="124" spans="2:6" ht="12">
      <c r="B124"/>
      <c r="C124"/>
      <c r="D124"/>
      <c r="E124"/>
      <c r="F124"/>
    </row>
    <row r="125" spans="2:6" ht="12">
      <c r="B125"/>
      <c r="C125"/>
      <c r="D125"/>
      <c r="E125"/>
      <c r="F125"/>
    </row>
    <row r="126" spans="2:6" ht="12">
      <c r="B126"/>
      <c r="C126"/>
      <c r="D126"/>
      <c r="E126"/>
      <c r="F126"/>
    </row>
    <row r="127" spans="2:6" ht="12">
      <c r="B127"/>
      <c r="C127"/>
      <c r="D127"/>
      <c r="E127"/>
      <c r="F127"/>
    </row>
    <row r="128" spans="2:6" ht="12">
      <c r="B128"/>
      <c r="C128"/>
      <c r="D128"/>
      <c r="E128"/>
      <c r="F128"/>
    </row>
    <row r="129" spans="2:6" ht="12">
      <c r="B129"/>
      <c r="C129"/>
      <c r="D129"/>
      <c r="E129"/>
      <c r="F129"/>
    </row>
    <row r="130" spans="2:6" ht="12">
      <c r="B130"/>
      <c r="C130"/>
      <c r="D130"/>
      <c r="E130"/>
      <c r="F130"/>
    </row>
    <row r="131" spans="2:6" ht="12">
      <c r="B131"/>
      <c r="C131"/>
      <c r="D131"/>
      <c r="E131"/>
      <c r="F131"/>
    </row>
    <row r="132" spans="2:6" ht="12">
      <c r="B132"/>
      <c r="C132"/>
      <c r="D132"/>
      <c r="E132"/>
      <c r="F132"/>
    </row>
    <row r="133" spans="2:6" ht="12">
      <c r="B133"/>
      <c r="C133"/>
      <c r="D133"/>
      <c r="E133"/>
      <c r="F133"/>
    </row>
    <row r="134" spans="2:6" ht="12">
      <c r="B134"/>
      <c r="C134"/>
      <c r="D134"/>
      <c r="E134"/>
      <c r="F134"/>
    </row>
    <row r="135" spans="2:6" ht="12">
      <c r="B135"/>
      <c r="C135"/>
      <c r="D135"/>
      <c r="E135"/>
      <c r="F135"/>
    </row>
    <row r="136" spans="2:6" ht="12">
      <c r="B136"/>
      <c r="C136"/>
      <c r="D136"/>
      <c r="E136"/>
      <c r="F136"/>
    </row>
    <row r="137" spans="2:6" ht="12">
      <c r="B137"/>
      <c r="C137"/>
      <c r="D137"/>
      <c r="E137"/>
      <c r="F137"/>
    </row>
    <row r="138" spans="2:6" ht="12">
      <c r="B138"/>
      <c r="C138"/>
      <c r="D138"/>
      <c r="E138"/>
      <c r="F138"/>
    </row>
    <row r="139" spans="2:6" ht="12">
      <c r="B139"/>
      <c r="C139"/>
      <c r="D139"/>
      <c r="E139"/>
      <c r="F139"/>
    </row>
    <row r="140" spans="2:6" ht="12">
      <c r="B140"/>
      <c r="C140"/>
      <c r="D140"/>
      <c r="E140"/>
      <c r="F140"/>
    </row>
    <row r="141" spans="2:6" ht="12">
      <c r="B141"/>
      <c r="C141"/>
      <c r="D141"/>
      <c r="E141"/>
      <c r="F141"/>
    </row>
    <row r="142" spans="2:6" ht="12">
      <c r="B142"/>
      <c r="C142"/>
      <c r="D142"/>
      <c r="E142"/>
      <c r="F142"/>
    </row>
    <row r="143" spans="2:6" ht="12">
      <c r="B143"/>
      <c r="C143"/>
      <c r="D143"/>
      <c r="E143"/>
      <c r="F143"/>
    </row>
    <row r="144" spans="2:6" ht="12">
      <c r="B144"/>
      <c r="C144"/>
      <c r="D144"/>
      <c r="E144"/>
      <c r="F144"/>
    </row>
    <row r="145" spans="2:6" ht="12">
      <c r="B145"/>
      <c r="C145"/>
      <c r="D145"/>
      <c r="E145"/>
      <c r="F145"/>
    </row>
    <row r="146" spans="2:6" ht="12">
      <c r="B146"/>
      <c r="C146"/>
      <c r="D146"/>
      <c r="E146"/>
      <c r="F146"/>
    </row>
    <row r="147" spans="2:6" ht="12">
      <c r="B147"/>
      <c r="C147"/>
      <c r="D147"/>
      <c r="E147"/>
      <c r="F147"/>
    </row>
    <row r="148" spans="2:6" ht="12">
      <c r="B148"/>
      <c r="C148"/>
      <c r="D148"/>
      <c r="E148"/>
      <c r="F148"/>
    </row>
    <row r="149" spans="2:6" ht="12">
      <c r="B149"/>
      <c r="C149"/>
      <c r="D149"/>
      <c r="E149"/>
      <c r="F149"/>
    </row>
    <row r="150" spans="2:6" ht="12">
      <c r="B150"/>
      <c r="C150"/>
      <c r="D150"/>
      <c r="E150"/>
      <c r="F150"/>
    </row>
    <row r="151" spans="2:6" ht="12">
      <c r="B151"/>
      <c r="C151"/>
      <c r="D151"/>
      <c r="E151"/>
      <c r="F151"/>
    </row>
    <row r="152" spans="2:6" ht="12">
      <c r="B152"/>
      <c r="C152"/>
      <c r="D152"/>
      <c r="E152"/>
      <c r="F152"/>
    </row>
    <row r="153" spans="2:6" ht="12">
      <c r="B153"/>
      <c r="C153"/>
      <c r="D153"/>
      <c r="E153"/>
      <c r="F153"/>
    </row>
    <row r="154" spans="2:6" ht="12">
      <c r="B154"/>
      <c r="C154"/>
      <c r="D154"/>
      <c r="E154"/>
      <c r="F154"/>
    </row>
    <row r="155" spans="2:6" ht="12">
      <c r="B155"/>
      <c r="C155"/>
      <c r="D155"/>
      <c r="E155"/>
      <c r="F155"/>
    </row>
    <row r="156" spans="2:6" ht="12">
      <c r="B156"/>
      <c r="C156"/>
      <c r="D156"/>
      <c r="E156"/>
      <c r="F156"/>
    </row>
    <row r="157" spans="2:6" ht="12">
      <c r="B157"/>
      <c r="C157"/>
      <c r="D157"/>
      <c r="E157"/>
      <c r="F157"/>
    </row>
    <row r="158" spans="2:6" ht="12">
      <c r="B158"/>
      <c r="C158"/>
      <c r="D158"/>
      <c r="E158"/>
      <c r="F158"/>
    </row>
    <row r="159" spans="2:6" ht="12">
      <c r="B159"/>
      <c r="C159"/>
      <c r="D159"/>
      <c r="E159"/>
      <c r="F159"/>
    </row>
    <row r="160" spans="2:6" ht="12">
      <c r="B160"/>
      <c r="C160"/>
      <c r="D160"/>
      <c r="E160"/>
      <c r="F160"/>
    </row>
    <row r="161" spans="2:6" ht="12">
      <c r="B161"/>
      <c r="C161"/>
      <c r="D161"/>
      <c r="E161"/>
      <c r="F161"/>
    </row>
    <row r="162" spans="2:6" ht="12">
      <c r="B162"/>
      <c r="C162"/>
      <c r="D162"/>
      <c r="E162"/>
      <c r="F162"/>
    </row>
    <row r="163" spans="2:6" ht="12">
      <c r="B163"/>
      <c r="C163"/>
      <c r="D163"/>
      <c r="E163"/>
      <c r="F163"/>
    </row>
    <row r="164" spans="2:6" ht="12">
      <c r="B164"/>
      <c r="C164"/>
      <c r="D164"/>
      <c r="E164"/>
      <c r="F164"/>
    </row>
    <row r="165" spans="2:6" ht="12">
      <c r="B165"/>
      <c r="C165"/>
      <c r="D165"/>
      <c r="E165"/>
      <c r="F165"/>
    </row>
    <row r="166" spans="2:6" ht="12">
      <c r="B166"/>
      <c r="C166"/>
      <c r="D166"/>
      <c r="E166"/>
      <c r="F166"/>
    </row>
    <row r="167" spans="2:6" ht="12">
      <c r="B167"/>
      <c r="C167"/>
      <c r="D167"/>
      <c r="E167"/>
      <c r="F167"/>
    </row>
    <row r="168" spans="2:6" ht="12">
      <c r="B168"/>
      <c r="C168"/>
      <c r="D168"/>
      <c r="E168"/>
      <c r="F168"/>
    </row>
    <row r="169" spans="2:6" ht="12">
      <c r="B169"/>
      <c r="C169"/>
      <c r="D169"/>
      <c r="E169"/>
      <c r="F169"/>
    </row>
    <row r="170" spans="2:6" ht="12">
      <c r="B170"/>
      <c r="C170"/>
      <c r="D170"/>
      <c r="E170"/>
      <c r="F170"/>
    </row>
    <row r="171" spans="2:6" ht="12">
      <c r="B171"/>
      <c r="C171"/>
      <c r="D171"/>
      <c r="E171"/>
      <c r="F171"/>
    </row>
    <row r="172" spans="2:6" ht="12">
      <c r="B172"/>
      <c r="C172"/>
      <c r="D172"/>
      <c r="E172"/>
      <c r="F172"/>
    </row>
    <row r="173" spans="2:6" ht="12">
      <c r="B173"/>
      <c r="C173"/>
      <c r="D173"/>
      <c r="E173"/>
      <c r="F173"/>
    </row>
    <row r="174" spans="2:6" ht="12">
      <c r="B174"/>
      <c r="C174"/>
      <c r="D174"/>
      <c r="E174"/>
      <c r="F174"/>
    </row>
    <row r="175" spans="2:6" ht="12">
      <c r="B175"/>
      <c r="C175"/>
      <c r="D175"/>
      <c r="E175"/>
      <c r="F175"/>
    </row>
    <row r="176" spans="2:6" ht="12">
      <c r="B176"/>
      <c r="C176"/>
      <c r="D176"/>
      <c r="E176"/>
      <c r="F176"/>
    </row>
    <row r="177" spans="2:6" ht="12">
      <c r="B177"/>
      <c r="C177"/>
      <c r="D177"/>
      <c r="E177"/>
      <c r="F177"/>
    </row>
    <row r="178" spans="2:6" ht="12">
      <c r="B178"/>
      <c r="C178"/>
      <c r="D178"/>
      <c r="E178"/>
      <c r="F178"/>
    </row>
    <row r="179" spans="2:6" ht="12">
      <c r="B179"/>
      <c r="C179"/>
      <c r="D179"/>
      <c r="E179"/>
      <c r="F179"/>
    </row>
    <row r="180" spans="2:6" ht="12">
      <c r="B180"/>
      <c r="C180"/>
      <c r="D180"/>
      <c r="E180"/>
      <c r="F180"/>
    </row>
    <row r="181" spans="2:6" ht="12">
      <c r="B181"/>
      <c r="C181"/>
      <c r="D181"/>
      <c r="E181"/>
      <c r="F181"/>
    </row>
    <row r="182" spans="2:6" ht="12">
      <c r="B182"/>
      <c r="C182"/>
      <c r="D182"/>
      <c r="E182"/>
      <c r="F182"/>
    </row>
    <row r="183" spans="2:6" ht="12">
      <c r="B183"/>
      <c r="C183"/>
      <c r="D183"/>
      <c r="E183"/>
      <c r="F183"/>
    </row>
    <row r="184" spans="2:6" ht="12">
      <c r="B184"/>
      <c r="C184"/>
      <c r="D184"/>
      <c r="E184"/>
      <c r="F184"/>
    </row>
    <row r="185" spans="2:6" ht="12">
      <c r="B185"/>
      <c r="C185"/>
      <c r="D185"/>
      <c r="E185"/>
      <c r="F185"/>
    </row>
    <row r="186" spans="2:6" ht="12">
      <c r="B186"/>
      <c r="C186"/>
      <c r="D186"/>
      <c r="E186"/>
      <c r="F186"/>
    </row>
    <row r="187" spans="2:6" ht="12">
      <c r="B187"/>
      <c r="C187"/>
      <c r="D187"/>
      <c r="E187"/>
      <c r="F187"/>
    </row>
    <row r="188" spans="2:6" ht="12">
      <c r="B188"/>
      <c r="C188"/>
      <c r="D188"/>
      <c r="E188"/>
      <c r="F188"/>
    </row>
    <row r="189" spans="2:6" ht="12">
      <c r="B189"/>
      <c r="C189"/>
      <c r="D189"/>
      <c r="E189"/>
      <c r="F189"/>
    </row>
    <row r="190" spans="2:6" ht="12">
      <c r="B190"/>
      <c r="C190"/>
      <c r="D190"/>
      <c r="E190"/>
      <c r="F190"/>
    </row>
    <row r="191" spans="2:6" ht="12">
      <c r="B191"/>
      <c r="C191"/>
      <c r="D191"/>
      <c r="E191"/>
      <c r="F191"/>
    </row>
    <row r="192" spans="2:6" ht="12">
      <c r="B192"/>
      <c r="C192"/>
      <c r="D192"/>
      <c r="E192"/>
      <c r="F192"/>
    </row>
    <row r="193" spans="2:6" ht="12">
      <c r="B193"/>
      <c r="C193"/>
      <c r="D193"/>
      <c r="E193"/>
      <c r="F193"/>
    </row>
    <row r="194" spans="2:6" ht="12">
      <c r="B194"/>
      <c r="C194"/>
      <c r="D194"/>
      <c r="E194"/>
      <c r="F194"/>
    </row>
    <row r="195" spans="2:6" ht="12">
      <c r="B195"/>
      <c r="C195"/>
      <c r="D195"/>
      <c r="E195"/>
      <c r="F195"/>
    </row>
    <row r="196" spans="2:6" ht="12">
      <c r="B196"/>
      <c r="C196"/>
      <c r="D196"/>
      <c r="E196"/>
      <c r="F196"/>
    </row>
    <row r="197" spans="2:6" ht="12">
      <c r="B197"/>
      <c r="C197"/>
      <c r="D197"/>
      <c r="E197"/>
      <c r="F197"/>
    </row>
    <row r="198" spans="2:6" ht="12">
      <c r="B198"/>
      <c r="C198"/>
      <c r="D198"/>
      <c r="E198"/>
      <c r="F198"/>
    </row>
    <row r="199" spans="2:6" ht="12">
      <c r="B199"/>
      <c r="C199"/>
      <c r="D199"/>
      <c r="E199"/>
      <c r="F199"/>
    </row>
    <row r="200" spans="2:6" ht="12">
      <c r="B200"/>
      <c r="C200"/>
      <c r="D200"/>
      <c r="E200"/>
      <c r="F200"/>
    </row>
    <row r="201" spans="2:6" ht="12">
      <c r="B201"/>
      <c r="C201"/>
      <c r="D201"/>
      <c r="E201"/>
      <c r="F201"/>
    </row>
    <row r="202" spans="2:6" ht="12">
      <c r="B202"/>
      <c r="C202"/>
      <c r="D202"/>
      <c r="E202"/>
      <c r="F202"/>
    </row>
    <row r="203" spans="2:6" ht="12">
      <c r="B203"/>
      <c r="C203"/>
      <c r="D203"/>
      <c r="E203"/>
      <c r="F203"/>
    </row>
    <row r="204" spans="2:6" ht="12">
      <c r="B204"/>
      <c r="C204"/>
      <c r="D204"/>
      <c r="E204"/>
      <c r="F204"/>
    </row>
    <row r="205" spans="2:6" ht="12">
      <c r="B205"/>
      <c r="C205"/>
      <c r="D205"/>
      <c r="E205"/>
      <c r="F205"/>
    </row>
    <row r="206" spans="2:6" ht="12">
      <c r="B206"/>
      <c r="C206"/>
      <c r="D206"/>
      <c r="E206"/>
      <c r="F206"/>
    </row>
    <row r="207" spans="2:6" ht="12">
      <c r="B207"/>
      <c r="C207"/>
      <c r="D207"/>
      <c r="E207"/>
      <c r="F207"/>
    </row>
    <row r="208" spans="2:6" ht="12">
      <c r="B208"/>
      <c r="C208"/>
      <c r="D208"/>
      <c r="E208"/>
      <c r="F208"/>
    </row>
    <row r="209" spans="2:6" ht="12">
      <c r="B209"/>
      <c r="C209"/>
      <c r="D209"/>
      <c r="E209"/>
      <c r="F209"/>
    </row>
    <row r="210" spans="2:6" ht="12">
      <c r="B210"/>
      <c r="C210"/>
      <c r="D210"/>
      <c r="E210"/>
      <c r="F210"/>
    </row>
    <row r="211" spans="2:6" ht="12">
      <c r="B211"/>
      <c r="C211"/>
      <c r="D211"/>
      <c r="E211"/>
      <c r="F211"/>
    </row>
    <row r="212" spans="2:6" ht="12">
      <c r="B212"/>
      <c r="C212"/>
      <c r="D212"/>
      <c r="E212"/>
      <c r="F212"/>
    </row>
    <row r="213" spans="2:6" ht="12">
      <c r="B213"/>
      <c r="C213"/>
      <c r="D213"/>
      <c r="E213"/>
      <c r="F213"/>
    </row>
    <row r="214" spans="2:6" ht="12">
      <c r="B214"/>
      <c r="C214"/>
      <c r="D214"/>
      <c r="E214"/>
      <c r="F214"/>
    </row>
    <row r="215" spans="2:6" ht="12">
      <c r="B215"/>
      <c r="C215"/>
      <c r="D215"/>
      <c r="E215"/>
      <c r="F215"/>
    </row>
    <row r="216" spans="2:6" ht="12">
      <c r="B216"/>
      <c r="C216"/>
      <c r="D216"/>
      <c r="E216"/>
      <c r="F216"/>
    </row>
    <row r="217" spans="2:6" ht="12">
      <c r="B217"/>
      <c r="C217"/>
      <c r="D217"/>
      <c r="E217"/>
      <c r="F217"/>
    </row>
    <row r="218" spans="2:6" ht="12">
      <c r="B218"/>
      <c r="C218"/>
      <c r="D218"/>
      <c r="E218"/>
      <c r="F218"/>
    </row>
    <row r="219" spans="2:6" ht="12">
      <c r="B219"/>
      <c r="C219"/>
      <c r="D219"/>
      <c r="E219"/>
      <c r="F219"/>
    </row>
    <row r="220" spans="2:6" ht="12">
      <c r="B220"/>
      <c r="C220"/>
      <c r="D220"/>
      <c r="E220"/>
      <c r="F220"/>
    </row>
    <row r="221" spans="2:6" ht="12">
      <c r="B221"/>
      <c r="C221"/>
      <c r="D221"/>
      <c r="E221"/>
      <c r="F221"/>
    </row>
    <row r="222" spans="2:6" ht="12">
      <c r="B222"/>
      <c r="C222"/>
      <c r="D222"/>
      <c r="E222"/>
      <c r="F222"/>
    </row>
    <row r="223" spans="2:6" ht="12">
      <c r="B223"/>
      <c r="C223"/>
      <c r="D223"/>
      <c r="E223"/>
      <c r="F223"/>
    </row>
    <row r="224" spans="2:6" ht="12">
      <c r="B224"/>
      <c r="C224"/>
      <c r="D224"/>
      <c r="E224"/>
      <c r="F224"/>
    </row>
    <row r="225" spans="2:6" ht="12">
      <c r="B225"/>
      <c r="C225"/>
      <c r="D225"/>
      <c r="E225"/>
      <c r="F225"/>
    </row>
    <row r="226" spans="2:6" ht="12">
      <c r="B226"/>
      <c r="C226"/>
      <c r="D226"/>
      <c r="E226"/>
      <c r="F226"/>
    </row>
    <row r="227" spans="2:6" ht="12">
      <c r="B227"/>
      <c r="C227"/>
      <c r="D227"/>
      <c r="E227"/>
      <c r="F227"/>
    </row>
    <row r="228" spans="2:6" ht="12">
      <c r="B228"/>
      <c r="C228"/>
      <c r="D228"/>
      <c r="E228"/>
      <c r="F228"/>
    </row>
    <row r="229" spans="2:6" ht="12">
      <c r="B229"/>
      <c r="C229"/>
      <c r="D229"/>
      <c r="E229"/>
      <c r="F229"/>
    </row>
    <row r="230" spans="2:6" ht="12">
      <c r="B230"/>
      <c r="C230"/>
      <c r="D230"/>
      <c r="E230"/>
      <c r="F230"/>
    </row>
    <row r="231" spans="2:6" ht="12">
      <c r="B231"/>
      <c r="C231"/>
      <c r="D231"/>
      <c r="E231"/>
      <c r="F231"/>
    </row>
    <row r="232" spans="2:6" ht="12">
      <c r="B232"/>
      <c r="C232"/>
      <c r="D232"/>
      <c r="E232"/>
      <c r="F232"/>
    </row>
    <row r="233" spans="2:6" ht="12">
      <c r="B233"/>
      <c r="C233"/>
      <c r="D233"/>
      <c r="E233"/>
      <c r="F233"/>
    </row>
    <row r="234" spans="2:6" ht="12">
      <c r="B234"/>
      <c r="C234"/>
      <c r="D234"/>
      <c r="E234"/>
      <c r="F234"/>
    </row>
    <row r="235" spans="2:6" ht="12">
      <c r="B235"/>
      <c r="C235"/>
      <c r="D235"/>
      <c r="E235"/>
      <c r="F235"/>
    </row>
    <row r="236" spans="2:6" ht="12">
      <c r="B236"/>
      <c r="C236"/>
      <c r="D236"/>
      <c r="E236"/>
      <c r="F236"/>
    </row>
    <row r="237" spans="2:6" ht="12">
      <c r="B237"/>
      <c r="C237"/>
      <c r="D237"/>
      <c r="E237"/>
      <c r="F237"/>
    </row>
    <row r="238" spans="2:6" ht="12">
      <c r="B238"/>
      <c r="C238"/>
      <c r="D238"/>
      <c r="E238"/>
      <c r="F238"/>
    </row>
    <row r="239" spans="2:6" ht="12">
      <c r="B239"/>
      <c r="C239"/>
      <c r="D239"/>
      <c r="E239"/>
      <c r="F239"/>
    </row>
    <row r="240" spans="2:6" ht="12">
      <c r="B240"/>
      <c r="C240"/>
      <c r="D240"/>
      <c r="E240"/>
      <c r="F240"/>
    </row>
    <row r="241" spans="2:6" ht="12">
      <c r="B241"/>
      <c r="C241"/>
      <c r="D241"/>
      <c r="E241"/>
      <c r="F241"/>
    </row>
    <row r="242" spans="2:6" ht="12">
      <c r="B242"/>
      <c r="C242"/>
      <c r="D242"/>
      <c r="E242"/>
      <c r="F242"/>
    </row>
    <row r="243" spans="2:6" ht="12">
      <c r="B243"/>
      <c r="C243"/>
      <c r="D243"/>
      <c r="E243"/>
      <c r="F243"/>
    </row>
    <row r="244" spans="2:6" ht="12">
      <c r="B244"/>
      <c r="C244"/>
      <c r="D244"/>
      <c r="E244"/>
      <c r="F244"/>
    </row>
    <row r="245" spans="2:6" ht="12">
      <c r="B245"/>
      <c r="C245"/>
      <c r="D245"/>
      <c r="E245"/>
      <c r="F245"/>
    </row>
    <row r="246" spans="2:6" ht="12">
      <c r="B246"/>
      <c r="C246"/>
      <c r="D246"/>
      <c r="E246"/>
      <c r="F246"/>
    </row>
    <row r="247" spans="2:6" ht="12">
      <c r="B247"/>
      <c r="C247"/>
      <c r="D247"/>
      <c r="E247"/>
      <c r="F247"/>
    </row>
    <row r="248" spans="2:6" ht="12">
      <c r="B248"/>
      <c r="C248"/>
      <c r="D248"/>
      <c r="E248"/>
      <c r="F248"/>
    </row>
    <row r="249" spans="2:6" ht="12">
      <c r="B249"/>
      <c r="C249"/>
      <c r="D249"/>
      <c r="E249"/>
      <c r="F249"/>
    </row>
    <row r="250" spans="2:6" ht="12">
      <c r="B250"/>
      <c r="C250"/>
      <c r="D250"/>
      <c r="E250"/>
      <c r="F250"/>
    </row>
    <row r="251" spans="2:6" ht="12">
      <c r="B251"/>
      <c r="C251"/>
      <c r="D251"/>
      <c r="E251"/>
      <c r="F251"/>
    </row>
    <row r="252" spans="2:6" ht="12">
      <c r="B252"/>
      <c r="C252"/>
      <c r="D252"/>
      <c r="E252"/>
      <c r="F252"/>
    </row>
    <row r="253" spans="2:6" ht="12">
      <c r="B253"/>
      <c r="C253"/>
      <c r="D253"/>
      <c r="E253"/>
      <c r="F253"/>
    </row>
    <row r="254" spans="2:6" ht="12">
      <c r="B254"/>
      <c r="C254"/>
      <c r="D254"/>
      <c r="E254"/>
      <c r="F254"/>
    </row>
    <row r="255" spans="2:6" ht="12">
      <c r="B255"/>
      <c r="C255"/>
      <c r="D255"/>
      <c r="E255"/>
      <c r="F255"/>
    </row>
    <row r="256" spans="2:6" ht="12">
      <c r="B256"/>
      <c r="C256"/>
      <c r="D256"/>
      <c r="E256"/>
      <c r="F256"/>
    </row>
    <row r="257" spans="2:6" ht="12">
      <c r="B257"/>
      <c r="C257"/>
      <c r="D257"/>
      <c r="E257"/>
      <c r="F257"/>
    </row>
    <row r="258" spans="2:6" ht="12">
      <c r="B258"/>
      <c r="C258"/>
      <c r="D258"/>
      <c r="E258"/>
      <c r="F258"/>
    </row>
    <row r="259" spans="2:6" ht="12">
      <c r="B259"/>
      <c r="C259"/>
      <c r="D259"/>
      <c r="E259"/>
      <c r="F259"/>
    </row>
    <row r="260" spans="2:6" ht="12">
      <c r="B260"/>
      <c r="C260"/>
      <c r="D260"/>
      <c r="E260"/>
      <c r="F260"/>
    </row>
    <row r="261" spans="2:6" ht="12">
      <c r="B261"/>
      <c r="C261"/>
      <c r="D261"/>
      <c r="E261"/>
      <c r="F261"/>
    </row>
    <row r="262" spans="2:6" ht="12">
      <c r="B262"/>
      <c r="C262"/>
      <c r="D262"/>
      <c r="E262"/>
      <c r="F262"/>
    </row>
    <row r="263" spans="2:6" ht="12">
      <c r="B263"/>
      <c r="C263"/>
      <c r="D263"/>
      <c r="E263"/>
      <c r="F263"/>
    </row>
    <row r="264" spans="2:6" ht="12">
      <c r="B264"/>
      <c r="C264"/>
      <c r="D264"/>
      <c r="E264"/>
      <c r="F264"/>
    </row>
    <row r="265" spans="2:6" ht="12">
      <c r="B265"/>
      <c r="C265"/>
      <c r="D265"/>
      <c r="E265"/>
      <c r="F265"/>
    </row>
    <row r="266" spans="2:6" ht="12">
      <c r="B266"/>
      <c r="C266"/>
      <c r="D266"/>
      <c r="E266"/>
      <c r="F266"/>
    </row>
    <row r="267" spans="2:6" ht="12">
      <c r="B267"/>
      <c r="C267"/>
      <c r="D267"/>
      <c r="E267"/>
      <c r="F267"/>
    </row>
    <row r="268" spans="2:6" ht="12">
      <c r="B268"/>
      <c r="C268"/>
      <c r="D268"/>
      <c r="E268"/>
      <c r="F268"/>
    </row>
    <row r="269" spans="2:6" ht="12">
      <c r="B269"/>
      <c r="C269"/>
      <c r="D269"/>
      <c r="E269"/>
      <c r="F269"/>
    </row>
    <row r="270" spans="2:6" ht="12">
      <c r="B270"/>
      <c r="C270"/>
      <c r="D270"/>
      <c r="E270"/>
      <c r="F270"/>
    </row>
    <row r="271" spans="2:6" ht="12">
      <c r="B271"/>
      <c r="C271"/>
      <c r="D271"/>
      <c r="E271"/>
      <c r="F271"/>
    </row>
    <row r="272" spans="2:6" ht="12">
      <c r="B272"/>
      <c r="C272"/>
      <c r="D272"/>
      <c r="E272"/>
      <c r="F272"/>
    </row>
    <row r="273" spans="2:6" ht="12">
      <c r="B273"/>
      <c r="C273"/>
      <c r="D273"/>
      <c r="E273"/>
      <c r="F273"/>
    </row>
    <row r="274" spans="2:6" ht="12">
      <c r="B274"/>
      <c r="C274"/>
      <c r="D274"/>
      <c r="E274"/>
      <c r="F274"/>
    </row>
    <row r="275" spans="2:6" ht="12">
      <c r="B275"/>
      <c r="C275"/>
      <c r="D275"/>
      <c r="E275"/>
      <c r="F275"/>
    </row>
    <row r="276" spans="2:6" ht="12">
      <c r="B276"/>
      <c r="C276"/>
      <c r="D276"/>
      <c r="E276"/>
      <c r="F276"/>
    </row>
    <row r="277" spans="2:6" ht="12">
      <c r="B277"/>
      <c r="C277"/>
      <c r="D277"/>
      <c r="E277"/>
      <c r="F277"/>
    </row>
    <row r="278" spans="2:6" ht="12">
      <c r="B278"/>
      <c r="C278"/>
      <c r="D278"/>
      <c r="E278"/>
      <c r="F278"/>
    </row>
    <row r="279" spans="2:6" ht="12">
      <c r="B279"/>
      <c r="C279"/>
      <c r="D279"/>
      <c r="E279"/>
      <c r="F279"/>
    </row>
    <row r="280" spans="2:6" ht="12">
      <c r="B280"/>
      <c r="C280"/>
      <c r="D280"/>
      <c r="E280"/>
      <c r="F280"/>
    </row>
    <row r="281" spans="2:6" ht="12">
      <c r="B281"/>
      <c r="C281"/>
      <c r="D281"/>
      <c r="E281"/>
      <c r="F281"/>
    </row>
    <row r="282" spans="2:6" ht="12">
      <c r="B282"/>
      <c r="C282"/>
      <c r="D282"/>
      <c r="E282"/>
      <c r="F282"/>
    </row>
    <row r="283" spans="2:6" ht="12">
      <c r="B283"/>
      <c r="C283"/>
      <c r="D283"/>
      <c r="E283"/>
      <c r="F283"/>
    </row>
    <row r="284" spans="2:6" ht="12">
      <c r="B284"/>
      <c r="C284"/>
      <c r="D284"/>
      <c r="E284"/>
      <c r="F284"/>
    </row>
    <row r="285" spans="2:6" ht="12">
      <c r="B285"/>
      <c r="C285"/>
      <c r="D285"/>
      <c r="E285"/>
      <c r="F285"/>
    </row>
    <row r="286" spans="2:6" ht="12">
      <c r="B286"/>
      <c r="C286"/>
      <c r="D286"/>
      <c r="E286"/>
      <c r="F286"/>
    </row>
    <row r="287" spans="2:6" ht="12">
      <c r="B287"/>
      <c r="C287"/>
      <c r="D287"/>
      <c r="E287"/>
      <c r="F287"/>
    </row>
    <row r="288" spans="2:6" ht="12">
      <c r="B288"/>
      <c r="C288"/>
      <c r="D288"/>
      <c r="E288"/>
      <c r="F288"/>
    </row>
    <row r="289" spans="2:6" ht="12">
      <c r="B289"/>
      <c r="C289"/>
      <c r="D289"/>
      <c r="E289"/>
      <c r="F289"/>
    </row>
    <row r="290" spans="2:6" ht="12">
      <c r="B290"/>
      <c r="C290"/>
      <c r="D290"/>
      <c r="E290"/>
      <c r="F290"/>
    </row>
    <row r="291" spans="2:6" ht="12">
      <c r="B291"/>
      <c r="C291"/>
      <c r="D291"/>
      <c r="E291"/>
      <c r="F291"/>
    </row>
    <row r="292" spans="2:6" ht="12">
      <c r="B292"/>
      <c r="C292"/>
      <c r="D292"/>
      <c r="E292"/>
      <c r="F292"/>
    </row>
    <row r="293" spans="2:6" ht="12">
      <c r="B293"/>
      <c r="C293"/>
      <c r="D293"/>
      <c r="E293"/>
      <c r="F293"/>
    </row>
    <row r="294" spans="2:6" ht="12">
      <c r="B294"/>
      <c r="C294"/>
      <c r="D294"/>
      <c r="E294"/>
      <c r="F294"/>
    </row>
    <row r="295" spans="2:6" ht="12">
      <c r="B295"/>
      <c r="C295"/>
      <c r="D295"/>
      <c r="E295"/>
      <c r="F295"/>
    </row>
    <row r="296" spans="2:6" ht="12">
      <c r="B296"/>
      <c r="C296"/>
      <c r="D296"/>
      <c r="E296"/>
      <c r="F296"/>
    </row>
    <row r="297" spans="2:6" ht="12">
      <c r="B297"/>
      <c r="C297"/>
      <c r="D297"/>
      <c r="E297"/>
      <c r="F297"/>
    </row>
    <row r="298" spans="2:6" ht="12">
      <c r="B298"/>
      <c r="C298"/>
      <c r="D298"/>
      <c r="E298"/>
      <c r="F298"/>
    </row>
    <row r="299" spans="2:6" ht="12">
      <c r="B299"/>
      <c r="C299"/>
      <c r="D299"/>
      <c r="E299"/>
      <c r="F299"/>
    </row>
    <row r="300" spans="2:6" ht="12">
      <c r="B300"/>
      <c r="C300"/>
      <c r="D300"/>
      <c r="E300"/>
      <c r="F300"/>
    </row>
    <row r="301" spans="2:6" ht="12">
      <c r="B301"/>
      <c r="C301"/>
      <c r="D301"/>
      <c r="E301"/>
      <c r="F301"/>
    </row>
    <row r="302" spans="2:6" ht="12">
      <c r="B302"/>
      <c r="C302"/>
      <c r="D302"/>
      <c r="E302"/>
      <c r="F302"/>
    </row>
    <row r="303" spans="2:6" ht="12">
      <c r="B303"/>
      <c r="C303"/>
      <c r="D303"/>
      <c r="E303"/>
      <c r="F303"/>
    </row>
    <row r="304" spans="2:6" ht="12">
      <c r="B304"/>
      <c r="C304"/>
      <c r="D304"/>
      <c r="E304"/>
      <c r="F304"/>
    </row>
    <row r="305" spans="2:6" ht="12">
      <c r="B305"/>
      <c r="C305"/>
      <c r="D305"/>
      <c r="E305"/>
      <c r="F305"/>
    </row>
    <row r="306" spans="2:6" ht="12">
      <c r="B306"/>
      <c r="C306"/>
      <c r="D306"/>
      <c r="E306"/>
      <c r="F306"/>
    </row>
    <row r="307" spans="2:6" ht="12">
      <c r="B307"/>
      <c r="C307"/>
      <c r="D307"/>
      <c r="E307"/>
      <c r="F307"/>
    </row>
    <row r="308" spans="2:6" ht="12">
      <c r="B308"/>
      <c r="C308"/>
      <c r="D308"/>
      <c r="E308"/>
      <c r="F308"/>
    </row>
    <row r="309" spans="2:6" ht="12">
      <c r="B309"/>
      <c r="C309"/>
      <c r="D309"/>
      <c r="E309"/>
      <c r="F309"/>
    </row>
    <row r="310" spans="2:6" ht="12">
      <c r="B310"/>
      <c r="C310"/>
      <c r="D310"/>
      <c r="E310"/>
      <c r="F310"/>
    </row>
    <row r="311" spans="2:6" ht="12">
      <c r="B311"/>
      <c r="C311"/>
      <c r="D311"/>
      <c r="E311"/>
      <c r="F311"/>
    </row>
    <row r="312" spans="2:6" ht="12">
      <c r="B312"/>
      <c r="C312"/>
      <c r="D312"/>
      <c r="E312"/>
      <c r="F312"/>
    </row>
    <row r="313" spans="2:6" ht="12">
      <c r="B313"/>
      <c r="C313"/>
      <c r="D313"/>
      <c r="E313"/>
      <c r="F313"/>
    </row>
    <row r="314" spans="2:6" ht="12">
      <c r="B314"/>
      <c r="C314"/>
      <c r="D314"/>
      <c r="E314"/>
      <c r="F314"/>
    </row>
    <row r="315" spans="2:6" ht="12">
      <c r="B315"/>
      <c r="C315"/>
      <c r="D315"/>
      <c r="E315"/>
      <c r="F315"/>
    </row>
    <row r="316" spans="2:6" ht="12">
      <c r="B316"/>
      <c r="C316"/>
      <c r="D316"/>
      <c r="E316"/>
      <c r="F316"/>
    </row>
    <row r="317" spans="2:6" ht="12">
      <c r="B317"/>
      <c r="C317"/>
      <c r="D317"/>
      <c r="E317"/>
      <c r="F317"/>
    </row>
    <row r="318" spans="2:6" ht="12">
      <c r="B318"/>
      <c r="C318"/>
      <c r="D318"/>
      <c r="E318"/>
      <c r="F318"/>
    </row>
    <row r="319" spans="2:6" ht="12">
      <c r="B319"/>
      <c r="C319"/>
      <c r="D319"/>
      <c r="E319"/>
      <c r="F319"/>
    </row>
    <row r="320" spans="2:6" ht="12">
      <c r="B320"/>
      <c r="C320"/>
      <c r="D320"/>
      <c r="E320"/>
      <c r="F320"/>
    </row>
    <row r="321" spans="2:6" ht="12">
      <c r="B321"/>
      <c r="C321"/>
      <c r="D321"/>
      <c r="E321"/>
      <c r="F321"/>
    </row>
    <row r="322" spans="2:6" ht="12">
      <c r="B322"/>
      <c r="C322"/>
      <c r="D322"/>
      <c r="E322"/>
      <c r="F322"/>
    </row>
    <row r="323" spans="2:6" ht="12">
      <c r="B323"/>
      <c r="C323"/>
      <c r="D323"/>
      <c r="E323"/>
      <c r="F323"/>
    </row>
    <row r="324" spans="2:6" ht="12">
      <c r="B324"/>
      <c r="C324"/>
      <c r="D324"/>
      <c r="E324"/>
      <c r="F324"/>
    </row>
    <row r="325" spans="2:6" ht="12">
      <c r="B325"/>
      <c r="C325"/>
      <c r="D325"/>
      <c r="E325"/>
      <c r="F325"/>
    </row>
    <row r="326" spans="2:6" ht="12">
      <c r="B326"/>
      <c r="C326"/>
      <c r="D326"/>
      <c r="E326"/>
      <c r="F326"/>
    </row>
    <row r="327" spans="2:6" ht="12">
      <c r="B327"/>
      <c r="C327"/>
      <c r="D327"/>
      <c r="E327"/>
      <c r="F327"/>
    </row>
    <row r="328" spans="2:6" ht="12">
      <c r="B328"/>
      <c r="C328"/>
      <c r="D328"/>
      <c r="E328"/>
      <c r="F328"/>
    </row>
    <row r="329" spans="2:6" ht="12">
      <c r="B329"/>
      <c r="C329"/>
      <c r="D329"/>
      <c r="E329"/>
      <c r="F329"/>
    </row>
    <row r="330" spans="2:6" ht="12">
      <c r="B330"/>
      <c r="C330"/>
      <c r="D330"/>
      <c r="E330"/>
      <c r="F330"/>
    </row>
    <row r="331" spans="2:6" ht="12">
      <c r="B331"/>
      <c r="C331"/>
      <c r="D331"/>
      <c r="E331"/>
      <c r="F331"/>
    </row>
    <row r="332" spans="2:6" ht="12">
      <c r="B332"/>
      <c r="C332"/>
      <c r="D332"/>
      <c r="E332"/>
      <c r="F332"/>
    </row>
    <row r="333" spans="2:6" ht="12">
      <c r="B333"/>
      <c r="C333"/>
      <c r="D333"/>
      <c r="E333"/>
      <c r="F333"/>
    </row>
    <row r="334" spans="2:6" ht="12">
      <c r="B334"/>
      <c r="C334"/>
      <c r="D334"/>
      <c r="E334"/>
      <c r="F334"/>
    </row>
    <row r="335" spans="2:6" ht="12">
      <c r="B335"/>
      <c r="C335"/>
      <c r="D335"/>
      <c r="E335"/>
      <c r="F335"/>
    </row>
    <row r="336" spans="2:6" ht="12">
      <c r="B336"/>
      <c r="C336"/>
      <c r="D336"/>
      <c r="E336"/>
      <c r="F336"/>
    </row>
    <row r="337" spans="2:6" ht="12">
      <c r="B337"/>
      <c r="C337"/>
      <c r="D337"/>
      <c r="E337"/>
      <c r="F337"/>
    </row>
    <row r="338" spans="2:6" ht="12">
      <c r="B338"/>
      <c r="C338"/>
      <c r="D338"/>
      <c r="E338"/>
      <c r="F338"/>
    </row>
    <row r="339" spans="2:6" ht="12">
      <c r="B339"/>
      <c r="C339"/>
      <c r="D339"/>
      <c r="E339"/>
      <c r="F339"/>
    </row>
    <row r="340" spans="2:6" ht="12">
      <c r="B340"/>
      <c r="C340"/>
      <c r="D340"/>
      <c r="E340"/>
      <c r="F340"/>
    </row>
    <row r="341" spans="2:6" ht="12">
      <c r="B341"/>
      <c r="C341"/>
      <c r="D341"/>
      <c r="E341"/>
      <c r="F341"/>
    </row>
    <row r="342" spans="2:6" ht="12">
      <c r="B342"/>
      <c r="C342"/>
      <c r="D342"/>
      <c r="E342"/>
      <c r="F342"/>
    </row>
    <row r="343" spans="2:6" ht="12">
      <c r="B343"/>
      <c r="C343"/>
      <c r="D343"/>
      <c r="E343"/>
      <c r="F343"/>
    </row>
    <row r="344" spans="2:6" ht="12">
      <c r="B344"/>
      <c r="C344"/>
      <c r="D344"/>
      <c r="E344"/>
      <c r="F344"/>
    </row>
    <row r="345" spans="2:6" ht="12">
      <c r="B345"/>
      <c r="C345"/>
      <c r="D345"/>
      <c r="E345"/>
      <c r="F345"/>
    </row>
    <row r="346" spans="2:6" ht="12">
      <c r="B346"/>
      <c r="C346"/>
      <c r="D346"/>
      <c r="E346"/>
      <c r="F346"/>
    </row>
    <row r="347" spans="2:6" ht="12">
      <c r="B347"/>
      <c r="C347"/>
      <c r="D347"/>
      <c r="E347"/>
      <c r="F347"/>
    </row>
    <row r="348" spans="2:6" ht="12">
      <c r="B348"/>
      <c r="C348"/>
      <c r="D348"/>
      <c r="E348"/>
      <c r="F348"/>
    </row>
    <row r="349" spans="2:6" ht="12">
      <c r="B349"/>
      <c r="C349"/>
      <c r="D349"/>
      <c r="E349"/>
      <c r="F349"/>
    </row>
    <row r="350" spans="2:6" ht="12">
      <c r="B350"/>
      <c r="C350"/>
      <c r="D350"/>
      <c r="E350"/>
      <c r="F350"/>
    </row>
    <row r="351" spans="2:6" ht="12">
      <c r="B351"/>
      <c r="C351"/>
      <c r="D351"/>
      <c r="E351"/>
      <c r="F351"/>
    </row>
    <row r="352" spans="2:6" ht="12">
      <c r="B352"/>
      <c r="C352"/>
      <c r="D352"/>
      <c r="E352"/>
      <c r="F352"/>
    </row>
    <row r="353" spans="2:6" ht="12">
      <c r="B353"/>
      <c r="C353"/>
      <c r="D353"/>
      <c r="E353"/>
      <c r="F353"/>
    </row>
    <row r="354" spans="2:6" ht="12">
      <c r="B354"/>
      <c r="C354"/>
      <c r="D354"/>
      <c r="E354"/>
      <c r="F354"/>
    </row>
    <row r="355" spans="2:6" ht="12">
      <c r="B355"/>
      <c r="C355"/>
      <c r="D355"/>
      <c r="E355"/>
      <c r="F355"/>
    </row>
    <row r="356" spans="2:6" ht="12">
      <c r="B356"/>
      <c r="C356"/>
      <c r="D356"/>
      <c r="E356"/>
      <c r="F356"/>
    </row>
    <row r="357" spans="2:6" ht="12">
      <c r="B357"/>
      <c r="C357"/>
      <c r="D357"/>
      <c r="E357"/>
      <c r="F357"/>
    </row>
    <row r="358" spans="2:6" ht="12">
      <c r="B358"/>
      <c r="C358"/>
      <c r="D358"/>
      <c r="E358"/>
      <c r="F358"/>
    </row>
    <row r="359" spans="2:6" ht="12">
      <c r="B359"/>
      <c r="C359"/>
      <c r="D359"/>
      <c r="E359"/>
      <c r="F359"/>
    </row>
    <row r="360" spans="2:6" ht="12">
      <c r="B360"/>
      <c r="C360"/>
      <c r="D360"/>
      <c r="E360"/>
      <c r="F360"/>
    </row>
    <row r="361" spans="2:6" ht="12">
      <c r="B361"/>
      <c r="C361"/>
      <c r="D361"/>
      <c r="E361"/>
      <c r="F361"/>
    </row>
    <row r="362" spans="2:6" ht="12">
      <c r="B362"/>
      <c r="C362"/>
      <c r="D362"/>
      <c r="E362"/>
      <c r="F362"/>
    </row>
    <row r="363" spans="2:6" ht="12">
      <c r="B363"/>
      <c r="C363"/>
      <c r="D363"/>
      <c r="E363"/>
      <c r="F363"/>
    </row>
    <row r="364" spans="2:6" ht="12">
      <c r="B364"/>
      <c r="C364"/>
      <c r="D364"/>
      <c r="E364"/>
      <c r="F364"/>
    </row>
    <row r="365" spans="2:6" ht="12">
      <c r="B365"/>
      <c r="C365"/>
      <c r="D365"/>
      <c r="E365"/>
      <c r="F365"/>
    </row>
    <row r="366" spans="2:6" ht="12">
      <c r="B366"/>
      <c r="C366"/>
      <c r="D366"/>
      <c r="E366"/>
      <c r="F366"/>
    </row>
    <row r="367" spans="2:6" ht="12">
      <c r="B367"/>
      <c r="C367"/>
      <c r="D367"/>
      <c r="E367"/>
      <c r="F367"/>
    </row>
    <row r="368" spans="2:6" ht="12">
      <c r="B368"/>
      <c r="C368"/>
      <c r="D368"/>
      <c r="E368"/>
      <c r="F368"/>
    </row>
    <row r="369" spans="2:6" ht="12">
      <c r="B369"/>
      <c r="C369"/>
      <c r="D369"/>
      <c r="E369"/>
      <c r="F369"/>
    </row>
    <row r="370" spans="2:6" ht="12">
      <c r="B370"/>
      <c r="C370"/>
      <c r="D370"/>
      <c r="E370"/>
      <c r="F370"/>
    </row>
    <row r="371" spans="2:6" ht="12">
      <c r="B371"/>
      <c r="C371"/>
      <c r="D371"/>
      <c r="E371"/>
      <c r="F371"/>
    </row>
    <row r="372" spans="2:6" ht="12">
      <c r="B372"/>
      <c r="C372"/>
      <c r="D372"/>
      <c r="E372"/>
      <c r="F372"/>
    </row>
    <row r="373" spans="2:6" ht="12">
      <c r="B373"/>
      <c r="C373"/>
      <c r="D373"/>
      <c r="E373"/>
      <c r="F373"/>
    </row>
    <row r="374" spans="2:6" ht="12">
      <c r="B374"/>
      <c r="C374"/>
      <c r="D374"/>
      <c r="E374"/>
      <c r="F374"/>
    </row>
    <row r="375" spans="2:6" ht="12">
      <c r="B375"/>
      <c r="C375"/>
      <c r="D375"/>
      <c r="E375"/>
      <c r="F375"/>
    </row>
    <row r="376" spans="2:6" ht="12">
      <c r="B376"/>
      <c r="C376"/>
      <c r="D376"/>
      <c r="E376"/>
      <c r="F376"/>
    </row>
    <row r="377" spans="2:6" ht="12">
      <c r="B377"/>
      <c r="C377"/>
      <c r="D377"/>
      <c r="E377"/>
      <c r="F377"/>
    </row>
    <row r="378" spans="2:6" ht="12">
      <c r="B378"/>
      <c r="C378"/>
      <c r="D378"/>
      <c r="E378"/>
      <c r="F378"/>
    </row>
    <row r="379" spans="2:6" ht="12">
      <c r="B379"/>
      <c r="C379"/>
      <c r="D379"/>
      <c r="E379"/>
      <c r="F379"/>
    </row>
    <row r="380" spans="2:6" ht="12">
      <c r="B380"/>
      <c r="C380"/>
      <c r="D380"/>
      <c r="E380"/>
      <c r="F380"/>
    </row>
    <row r="381" spans="2:6" ht="12">
      <c r="B381"/>
      <c r="C381"/>
      <c r="D381"/>
      <c r="E381"/>
      <c r="F381"/>
    </row>
    <row r="382" spans="2:6" ht="12">
      <c r="B382"/>
      <c r="C382"/>
      <c r="D382"/>
      <c r="E382"/>
      <c r="F382"/>
    </row>
    <row r="383" spans="2:6" ht="12">
      <c r="B383"/>
      <c r="C383"/>
      <c r="D383"/>
      <c r="E383"/>
      <c r="F383"/>
    </row>
    <row r="384" spans="2:6" ht="12">
      <c r="B384"/>
      <c r="C384"/>
      <c r="D384"/>
      <c r="E384"/>
      <c r="F384"/>
    </row>
    <row r="385" spans="2:6" ht="12">
      <c r="B385"/>
      <c r="C385"/>
      <c r="D385"/>
      <c r="E385"/>
      <c r="F385"/>
    </row>
    <row r="386" spans="2:6" ht="12">
      <c r="B386"/>
      <c r="C386"/>
      <c r="D386"/>
      <c r="E386"/>
      <c r="F386"/>
    </row>
    <row r="387" spans="2:6" ht="12">
      <c r="B387"/>
      <c r="C387"/>
      <c r="D387"/>
      <c r="E387"/>
      <c r="F387"/>
    </row>
    <row r="388" spans="2:6" ht="12">
      <c r="B388"/>
      <c r="C388"/>
      <c r="D388"/>
      <c r="E388"/>
      <c r="F388"/>
    </row>
    <row r="389" spans="2:6" ht="12">
      <c r="B389"/>
      <c r="C389"/>
      <c r="D389"/>
      <c r="E389"/>
      <c r="F389"/>
    </row>
    <row r="390" spans="2:6" ht="12">
      <c r="B390"/>
      <c r="C390"/>
      <c r="D390"/>
      <c r="E390"/>
      <c r="F390"/>
    </row>
    <row r="391" spans="2:6" ht="12">
      <c r="B391"/>
      <c r="C391"/>
      <c r="D391"/>
      <c r="E391"/>
      <c r="F391"/>
    </row>
    <row r="392" spans="2:6" ht="12">
      <c r="B392"/>
      <c r="C392"/>
      <c r="D392"/>
      <c r="E392"/>
      <c r="F392"/>
    </row>
    <row r="393" spans="2:6" ht="12">
      <c r="B393"/>
      <c r="C393"/>
      <c r="D393"/>
      <c r="E393"/>
      <c r="F393"/>
    </row>
    <row r="394" spans="2:6" ht="12">
      <c r="B394"/>
      <c r="C394"/>
      <c r="D394"/>
      <c r="E394"/>
      <c r="F394"/>
    </row>
    <row r="395" spans="2:6" ht="12">
      <c r="B395"/>
      <c r="C395"/>
      <c r="D395"/>
      <c r="E395"/>
      <c r="F395"/>
    </row>
    <row r="396" spans="2:6" ht="12">
      <c r="B396"/>
      <c r="C396"/>
      <c r="D396"/>
      <c r="E396"/>
      <c r="F396"/>
    </row>
    <row r="397" spans="2:6" ht="12">
      <c r="B397"/>
      <c r="C397"/>
      <c r="D397"/>
      <c r="E397"/>
      <c r="F397"/>
    </row>
    <row r="398" spans="2:6" ht="12">
      <c r="B398"/>
      <c r="C398"/>
      <c r="D398"/>
      <c r="E398"/>
      <c r="F398"/>
    </row>
    <row r="399" spans="2:6" ht="12">
      <c r="B399"/>
      <c r="C399"/>
      <c r="D399"/>
      <c r="E399"/>
      <c r="F399"/>
    </row>
    <row r="400" spans="2:6" ht="12">
      <c r="B400"/>
      <c r="C400"/>
      <c r="D400"/>
      <c r="E400"/>
      <c r="F400"/>
    </row>
    <row r="401" spans="2:6" ht="12">
      <c r="B401"/>
      <c r="C401"/>
      <c r="D401"/>
      <c r="E401"/>
      <c r="F401"/>
    </row>
    <row r="402" spans="2:6" ht="12">
      <c r="B402"/>
      <c r="C402"/>
      <c r="D402"/>
      <c r="E402"/>
      <c r="F402"/>
    </row>
    <row r="403" spans="2:6" ht="12">
      <c r="B403"/>
      <c r="C403"/>
      <c r="D403"/>
      <c r="E403"/>
      <c r="F403"/>
    </row>
    <row r="404" spans="2:6" ht="12">
      <c r="B404"/>
      <c r="C404"/>
      <c r="D404"/>
      <c r="E404"/>
      <c r="F404"/>
    </row>
    <row r="405" spans="2:6" ht="12">
      <c r="B405"/>
      <c r="C405"/>
      <c r="D405"/>
      <c r="E405"/>
      <c r="F405"/>
    </row>
    <row r="406" spans="2:6" ht="12">
      <c r="B406"/>
      <c r="C406"/>
      <c r="D406"/>
      <c r="E406"/>
      <c r="F406"/>
    </row>
    <row r="407" spans="2:6" ht="12">
      <c r="B407"/>
      <c r="C407"/>
      <c r="D407"/>
      <c r="E407"/>
      <c r="F407"/>
    </row>
    <row r="408" spans="2:6" ht="12">
      <c r="B408"/>
      <c r="C408"/>
      <c r="D408"/>
      <c r="E408"/>
      <c r="F408"/>
    </row>
    <row r="409" spans="2:6" ht="12">
      <c r="B409"/>
      <c r="C409"/>
      <c r="D409"/>
      <c r="E409"/>
      <c r="F409"/>
    </row>
    <row r="410" spans="2:6" ht="12">
      <c r="B410"/>
      <c r="C410"/>
      <c r="D410"/>
      <c r="E410"/>
      <c r="F410"/>
    </row>
    <row r="411" spans="2:6" ht="12">
      <c r="B411"/>
      <c r="C411"/>
      <c r="D411"/>
      <c r="E411"/>
      <c r="F411"/>
    </row>
    <row r="412" spans="2:6" ht="12">
      <c r="B412"/>
      <c r="C412"/>
      <c r="D412"/>
      <c r="E412"/>
      <c r="F412"/>
    </row>
    <row r="413" spans="2:6" ht="12">
      <c r="B413"/>
      <c r="C413"/>
      <c r="D413"/>
      <c r="E413"/>
      <c r="F413"/>
    </row>
    <row r="414" spans="2:6" ht="12">
      <c r="B414"/>
      <c r="C414"/>
      <c r="D414"/>
      <c r="E414"/>
      <c r="F414"/>
    </row>
    <row r="415" spans="2:6" ht="12">
      <c r="B415"/>
      <c r="C415"/>
      <c r="D415"/>
      <c r="E415"/>
      <c r="F415"/>
    </row>
    <row r="416" spans="2:6" ht="12">
      <c r="B416"/>
      <c r="C416"/>
      <c r="D416"/>
      <c r="E416"/>
      <c r="F416"/>
    </row>
    <row r="417" spans="2:6" ht="12">
      <c r="B417"/>
      <c r="C417"/>
      <c r="D417"/>
      <c r="E417"/>
      <c r="F417"/>
    </row>
    <row r="418" spans="2:6" ht="12">
      <c r="B418"/>
      <c r="C418"/>
      <c r="D418"/>
      <c r="E418"/>
      <c r="F418"/>
    </row>
    <row r="419" spans="2:6" ht="12">
      <c r="B419"/>
      <c r="C419"/>
      <c r="D419"/>
      <c r="E419"/>
      <c r="F419"/>
    </row>
    <row r="420" spans="2:6" ht="12">
      <c r="B420"/>
      <c r="C420"/>
      <c r="D420"/>
      <c r="E420"/>
      <c r="F420"/>
    </row>
    <row r="421" spans="2:6" ht="12">
      <c r="B421"/>
      <c r="C421"/>
      <c r="D421"/>
      <c r="E421"/>
      <c r="F421"/>
    </row>
    <row r="422" spans="2:6" ht="12">
      <c r="B422"/>
      <c r="C422"/>
      <c r="D422"/>
      <c r="E422"/>
      <c r="F422"/>
    </row>
    <row r="423" spans="2:6" ht="12">
      <c r="B423"/>
      <c r="C423"/>
      <c r="D423"/>
      <c r="E423"/>
      <c r="F423"/>
    </row>
    <row r="424" spans="2:6" ht="12">
      <c r="B424"/>
      <c r="C424"/>
      <c r="D424"/>
      <c r="E424"/>
      <c r="F424"/>
    </row>
    <row r="425" spans="2:6" ht="12">
      <c r="B425"/>
      <c r="C425"/>
      <c r="D425"/>
      <c r="E425"/>
      <c r="F425"/>
    </row>
    <row r="426" spans="2:6" ht="12">
      <c r="B426"/>
      <c r="C426"/>
      <c r="D426"/>
      <c r="E426"/>
      <c r="F426"/>
    </row>
    <row r="427" spans="2:6" ht="12">
      <c r="B427"/>
      <c r="C427"/>
      <c r="D427"/>
      <c r="E427"/>
      <c r="F427"/>
    </row>
    <row r="428" spans="2:6" ht="12">
      <c r="B428"/>
      <c r="C428"/>
      <c r="D428"/>
      <c r="E428"/>
      <c r="F428"/>
    </row>
    <row r="429" spans="2:6" ht="12">
      <c r="B429"/>
      <c r="C429"/>
      <c r="D429"/>
      <c r="E429"/>
      <c r="F429"/>
    </row>
    <row r="430" spans="2:6" ht="12">
      <c r="B430"/>
      <c r="C430"/>
      <c r="D430"/>
      <c r="E430"/>
      <c r="F430"/>
    </row>
    <row r="431" spans="2:6" ht="12">
      <c r="B431"/>
      <c r="C431"/>
      <c r="D431"/>
      <c r="E431"/>
      <c r="F431"/>
    </row>
    <row r="432" spans="2:6" ht="12">
      <c r="B432"/>
      <c r="C432"/>
      <c r="D432"/>
      <c r="E432"/>
      <c r="F432"/>
    </row>
    <row r="433" spans="2:6" ht="12">
      <c r="B433"/>
      <c r="C433"/>
      <c r="D433"/>
      <c r="E433"/>
      <c r="F433"/>
    </row>
    <row r="434" spans="2:6" ht="12">
      <c r="B434"/>
      <c r="C434"/>
      <c r="D434"/>
      <c r="E434"/>
      <c r="F434"/>
    </row>
    <row r="435" spans="2:6" ht="12">
      <c r="B435"/>
      <c r="C435"/>
      <c r="D435"/>
      <c r="E435"/>
      <c r="F435"/>
    </row>
    <row r="436" spans="2:6" ht="12">
      <c r="B436"/>
      <c r="C436"/>
      <c r="D436"/>
      <c r="E436"/>
      <c r="F436"/>
    </row>
    <row r="437" spans="2:6" ht="12">
      <c r="B437"/>
      <c r="C437"/>
      <c r="D437"/>
      <c r="E437"/>
      <c r="F437"/>
    </row>
    <row r="438" spans="2:6" ht="12">
      <c r="B438"/>
      <c r="C438"/>
      <c r="D438"/>
      <c r="E438"/>
      <c r="F438"/>
    </row>
    <row r="439" spans="2:6" ht="12">
      <c r="B439"/>
      <c r="C439"/>
      <c r="D439"/>
      <c r="E439"/>
      <c r="F439"/>
    </row>
    <row r="440" spans="2:6" ht="12">
      <c r="B440"/>
      <c r="C440"/>
      <c r="D440"/>
      <c r="E440"/>
      <c r="F440"/>
    </row>
    <row r="441" spans="2:6" ht="12">
      <c r="B441"/>
      <c r="C441"/>
      <c r="D441"/>
      <c r="E441"/>
      <c r="F441"/>
    </row>
    <row r="442" spans="2:6" ht="12">
      <c r="B442"/>
      <c r="C442"/>
      <c r="D442"/>
      <c r="E442"/>
      <c r="F442"/>
    </row>
    <row r="443" spans="2:6" ht="12">
      <c r="B443"/>
      <c r="C443"/>
      <c r="D443"/>
      <c r="E443"/>
      <c r="F443"/>
    </row>
    <row r="444" spans="2:6" ht="12">
      <c r="B444"/>
      <c r="C444"/>
      <c r="D444"/>
      <c r="E444"/>
      <c r="F444"/>
    </row>
    <row r="445" spans="2:6" ht="12">
      <c r="B445"/>
      <c r="C445"/>
      <c r="D445"/>
      <c r="E445"/>
      <c r="F445"/>
    </row>
    <row r="446" spans="2:6" ht="12">
      <c r="B446"/>
      <c r="C446"/>
      <c r="D446"/>
      <c r="E446"/>
      <c r="F446"/>
    </row>
    <row r="447" spans="2:6" ht="12">
      <c r="B447"/>
      <c r="C447"/>
      <c r="D447"/>
      <c r="E447"/>
      <c r="F447"/>
    </row>
    <row r="448" spans="2:6" ht="12">
      <c r="B448"/>
      <c r="C448"/>
      <c r="D448"/>
      <c r="E448"/>
      <c r="F448"/>
    </row>
    <row r="449" spans="2:6" ht="12">
      <c r="B449"/>
      <c r="C449"/>
      <c r="D449"/>
      <c r="E449"/>
      <c r="F449"/>
    </row>
    <row r="450" spans="2:6" ht="12">
      <c r="B450"/>
      <c r="C450"/>
      <c r="D450"/>
      <c r="E450"/>
      <c r="F450"/>
    </row>
    <row r="451" spans="2:6" ht="12">
      <c r="B451"/>
      <c r="C451"/>
      <c r="D451"/>
      <c r="E451"/>
      <c r="F451"/>
    </row>
    <row r="452" spans="2:6" ht="12">
      <c r="B452"/>
      <c r="C452"/>
      <c r="D452"/>
      <c r="E452"/>
      <c r="F452"/>
    </row>
    <row r="453" spans="2:6" ht="12">
      <c r="B453"/>
      <c r="C453"/>
      <c r="D453"/>
      <c r="E453"/>
      <c r="F453"/>
    </row>
    <row r="454" spans="2:6" ht="12">
      <c r="B454"/>
      <c r="C454"/>
      <c r="D454"/>
      <c r="E454"/>
      <c r="F454"/>
    </row>
    <row r="455" spans="2:6" ht="12">
      <c r="B455"/>
      <c r="C455"/>
      <c r="D455"/>
      <c r="E455"/>
      <c r="F455"/>
    </row>
    <row r="456" spans="2:6" ht="12">
      <c r="B456"/>
      <c r="C456"/>
      <c r="D456"/>
      <c r="E456"/>
      <c r="F456"/>
    </row>
    <row r="457" spans="2:6" ht="12">
      <c r="B457"/>
      <c r="C457"/>
      <c r="D457"/>
      <c r="E457"/>
      <c r="F457"/>
    </row>
    <row r="458" spans="2:6" ht="12">
      <c r="B458"/>
      <c r="C458"/>
      <c r="D458"/>
      <c r="E458"/>
      <c r="F458"/>
    </row>
    <row r="459" spans="2:6" ht="12">
      <c r="B459"/>
      <c r="C459"/>
      <c r="D459"/>
      <c r="E459"/>
      <c r="F459"/>
    </row>
    <row r="460" spans="2:6" ht="12">
      <c r="B460"/>
      <c r="C460"/>
      <c r="D460"/>
      <c r="E460"/>
      <c r="F460"/>
    </row>
    <row r="461" spans="2:6" ht="12">
      <c r="B461"/>
      <c r="C461"/>
      <c r="D461"/>
      <c r="E461"/>
      <c r="F461"/>
    </row>
    <row r="462" spans="2:6" ht="12">
      <c r="B462"/>
      <c r="C462"/>
      <c r="D462"/>
      <c r="E462"/>
      <c r="F462"/>
    </row>
    <row r="463" spans="2:6" ht="12">
      <c r="B463"/>
      <c r="C463"/>
      <c r="D463"/>
      <c r="E463"/>
      <c r="F463"/>
    </row>
    <row r="464" spans="2:6" ht="12">
      <c r="B464"/>
      <c r="C464"/>
      <c r="D464"/>
      <c r="E464"/>
      <c r="F464"/>
    </row>
    <row r="465" spans="2:6" ht="12">
      <c r="B465"/>
      <c r="C465"/>
      <c r="D465"/>
      <c r="E465"/>
      <c r="F465"/>
    </row>
    <row r="466" spans="2:6" ht="12">
      <c r="B466"/>
      <c r="C466"/>
      <c r="D466"/>
      <c r="E466"/>
      <c r="F466"/>
    </row>
    <row r="467" spans="2:6" ht="12">
      <c r="B467"/>
      <c r="C467"/>
      <c r="D467"/>
      <c r="E467"/>
      <c r="F467"/>
    </row>
    <row r="468" spans="2:6" ht="12">
      <c r="B468"/>
      <c r="C468"/>
      <c r="D468"/>
      <c r="E468"/>
      <c r="F468"/>
    </row>
    <row r="469" spans="2:6" ht="12">
      <c r="B469"/>
      <c r="C469"/>
      <c r="D469"/>
      <c r="E469"/>
      <c r="F469"/>
    </row>
    <row r="470" spans="2:6" ht="12">
      <c r="B470"/>
      <c r="C470"/>
      <c r="D470"/>
      <c r="E470"/>
      <c r="F470"/>
    </row>
    <row r="471" spans="2:6" ht="12">
      <c r="B471"/>
      <c r="C471"/>
      <c r="D471"/>
      <c r="E471"/>
      <c r="F471"/>
    </row>
    <row r="472" spans="2:6" ht="12">
      <c r="B472"/>
      <c r="C472"/>
      <c r="D472"/>
      <c r="E472"/>
      <c r="F472"/>
    </row>
    <row r="473" spans="2:6" ht="12">
      <c r="B473"/>
      <c r="C473"/>
      <c r="D473"/>
      <c r="E473"/>
      <c r="F473"/>
    </row>
    <row r="474" spans="2:6" ht="12">
      <c r="B474"/>
      <c r="C474"/>
      <c r="D474"/>
      <c r="E474"/>
      <c r="F474"/>
    </row>
    <row r="475" spans="2:6" ht="12">
      <c r="B475"/>
      <c r="C475"/>
      <c r="D475"/>
      <c r="E475"/>
      <c r="F475"/>
    </row>
    <row r="476" spans="2:6" ht="12">
      <c r="B476"/>
      <c r="C476"/>
      <c r="D476"/>
      <c r="E476"/>
      <c r="F476"/>
    </row>
    <row r="477" spans="2:6" ht="12">
      <c r="B477"/>
      <c r="C477"/>
      <c r="D477"/>
      <c r="E477"/>
      <c r="F477"/>
    </row>
    <row r="478" spans="2:6" ht="12">
      <c r="B478"/>
      <c r="C478"/>
      <c r="D478"/>
      <c r="E478"/>
      <c r="F478"/>
    </row>
    <row r="479" spans="2:6" ht="12">
      <c r="B479"/>
      <c r="C479"/>
      <c r="D479"/>
      <c r="E479"/>
      <c r="F479"/>
    </row>
    <row r="480" spans="2:6" ht="12">
      <c r="B480"/>
      <c r="C480"/>
      <c r="D480"/>
      <c r="E480"/>
      <c r="F480"/>
    </row>
    <row r="481" spans="2:6" ht="12">
      <c r="B481"/>
      <c r="C481"/>
      <c r="D481"/>
      <c r="E481"/>
      <c r="F481"/>
    </row>
    <row r="482" spans="2:6" ht="12">
      <c r="B482"/>
      <c r="C482"/>
      <c r="D482"/>
      <c r="E482"/>
      <c r="F482"/>
    </row>
    <row r="483" spans="2:6" ht="12">
      <c r="B483"/>
      <c r="C483"/>
      <c r="D483"/>
      <c r="E483"/>
      <c r="F483"/>
    </row>
    <row r="484" spans="2:6" ht="12">
      <c r="B484"/>
      <c r="C484"/>
      <c r="D484"/>
      <c r="E484"/>
      <c r="F484"/>
    </row>
    <row r="485" spans="2:6" ht="12">
      <c r="B485"/>
      <c r="C485"/>
      <c r="D485"/>
      <c r="E485"/>
      <c r="F485"/>
    </row>
    <row r="486" spans="2:6" ht="12">
      <c r="B486"/>
      <c r="C486"/>
      <c r="D486"/>
      <c r="E486"/>
      <c r="F486"/>
    </row>
    <row r="487" spans="2:6" ht="12">
      <c r="B487"/>
      <c r="C487"/>
      <c r="D487"/>
      <c r="E487"/>
      <c r="F487"/>
    </row>
    <row r="488" spans="2:6" ht="12">
      <c r="B488"/>
      <c r="C488"/>
      <c r="D488"/>
      <c r="E488"/>
      <c r="F488"/>
    </row>
    <row r="489" spans="2:6" ht="12">
      <c r="B489"/>
      <c r="C489"/>
      <c r="D489"/>
      <c r="E489"/>
      <c r="F489"/>
    </row>
    <row r="490" spans="2:6" ht="12">
      <c r="B490"/>
      <c r="C490"/>
      <c r="D490"/>
      <c r="E490"/>
      <c r="F490"/>
    </row>
    <row r="491" spans="2:6" ht="12">
      <c r="B491"/>
      <c r="C491"/>
      <c r="D491"/>
      <c r="E491"/>
      <c r="F491"/>
    </row>
    <row r="492" spans="2:6" ht="12">
      <c r="B492"/>
      <c r="C492"/>
      <c r="D492"/>
      <c r="E492"/>
      <c r="F492"/>
    </row>
    <row r="493" spans="2:6" ht="12">
      <c r="B493"/>
      <c r="C493"/>
      <c r="D493"/>
      <c r="E493"/>
      <c r="F493"/>
    </row>
    <row r="494" spans="2:6" ht="12">
      <c r="B494"/>
      <c r="C494"/>
      <c r="D494"/>
      <c r="E494"/>
      <c r="F494"/>
    </row>
    <row r="495" spans="2:6" ht="12">
      <c r="B495"/>
      <c r="C495"/>
      <c r="D495"/>
      <c r="E495"/>
      <c r="F495"/>
    </row>
    <row r="496" spans="2:6" ht="12">
      <c r="B496"/>
      <c r="C496"/>
      <c r="D496"/>
      <c r="E496"/>
      <c r="F496"/>
    </row>
    <row r="497" spans="2:6" ht="12">
      <c r="B497"/>
      <c r="C497"/>
      <c r="D497"/>
      <c r="E497"/>
      <c r="F497"/>
    </row>
    <row r="498" spans="2:6" ht="12">
      <c r="B498"/>
      <c r="C498"/>
      <c r="D498"/>
      <c r="E498"/>
      <c r="F498"/>
    </row>
    <row r="499" spans="2:6" ht="12">
      <c r="B499"/>
      <c r="C499"/>
      <c r="D499"/>
      <c r="E499"/>
      <c r="F499"/>
    </row>
    <row r="500" spans="2:6" ht="12">
      <c r="B500"/>
      <c r="C500"/>
      <c r="D500"/>
      <c r="E500"/>
      <c r="F500"/>
    </row>
    <row r="501" spans="2:6" ht="12">
      <c r="B501"/>
      <c r="C501"/>
      <c r="D501"/>
      <c r="E501"/>
      <c r="F501"/>
    </row>
    <row r="502" spans="2:6" ht="12">
      <c r="B502"/>
      <c r="C502"/>
      <c r="D502"/>
      <c r="E502"/>
      <c r="F502"/>
    </row>
    <row r="503" spans="2:6" ht="12">
      <c r="B503"/>
      <c r="C503"/>
      <c r="D503"/>
      <c r="E503"/>
      <c r="F503"/>
    </row>
    <row r="504" spans="2:6" ht="12">
      <c r="B504"/>
      <c r="C504"/>
      <c r="D504"/>
      <c r="E504"/>
      <c r="F504"/>
    </row>
    <row r="505" spans="2:6" ht="12">
      <c r="B505"/>
      <c r="C505"/>
      <c r="D505"/>
      <c r="E505"/>
      <c r="F505"/>
    </row>
    <row r="506" spans="2:6" ht="12">
      <c r="B506"/>
      <c r="C506"/>
      <c r="D506"/>
      <c r="E506"/>
      <c r="F506"/>
    </row>
    <row r="507" spans="2:6" ht="12">
      <c r="B507"/>
      <c r="C507"/>
      <c r="D507"/>
      <c r="E507"/>
      <c r="F507"/>
    </row>
    <row r="508" spans="2:6" ht="12">
      <c r="B508"/>
      <c r="C508"/>
      <c r="D508"/>
      <c r="E508"/>
      <c r="F508"/>
    </row>
    <row r="509" spans="2:6" ht="12">
      <c r="B509"/>
      <c r="C509"/>
      <c r="D509"/>
      <c r="E509"/>
      <c r="F509"/>
    </row>
    <row r="510" spans="2:6" ht="12">
      <c r="B510"/>
      <c r="C510"/>
      <c r="D510"/>
      <c r="E510"/>
      <c r="F510"/>
    </row>
    <row r="511" spans="2:6" ht="12">
      <c r="B511"/>
      <c r="C511"/>
      <c r="D511"/>
      <c r="E511"/>
      <c r="F511"/>
    </row>
    <row r="512" spans="2:6" ht="12">
      <c r="B512"/>
      <c r="C512"/>
      <c r="D512"/>
      <c r="E512"/>
      <c r="F512"/>
    </row>
    <row r="513" spans="2:6" ht="12">
      <c r="B513"/>
      <c r="C513"/>
      <c r="D513"/>
      <c r="E513"/>
      <c r="F513"/>
    </row>
    <row r="514" spans="2:6" ht="12">
      <c r="B514"/>
      <c r="C514"/>
      <c r="D514"/>
      <c r="E514"/>
      <c r="F514"/>
    </row>
    <row r="515" spans="2:6" ht="12">
      <c r="B515"/>
      <c r="C515"/>
      <c r="D515"/>
      <c r="E515"/>
      <c r="F515"/>
    </row>
    <row r="516" spans="2:6" ht="12">
      <c r="B516"/>
      <c r="C516"/>
      <c r="D516"/>
      <c r="E516"/>
      <c r="F516"/>
    </row>
    <row r="517" spans="2:6" ht="12">
      <c r="B517"/>
      <c r="C517"/>
      <c r="D517"/>
      <c r="E517"/>
      <c r="F517"/>
    </row>
    <row r="518" spans="2:6" ht="12">
      <c r="B518"/>
      <c r="C518"/>
      <c r="D518"/>
      <c r="E518"/>
      <c r="F518"/>
    </row>
    <row r="519" spans="2:6" ht="12">
      <c r="B519"/>
      <c r="C519"/>
      <c r="D519"/>
      <c r="E519"/>
      <c r="F519"/>
    </row>
    <row r="520" spans="2:6" ht="12">
      <c r="B520"/>
      <c r="C520"/>
      <c r="D520"/>
      <c r="E520"/>
      <c r="F520"/>
    </row>
    <row r="521" spans="2:6" ht="12">
      <c r="B521"/>
      <c r="C521"/>
      <c r="D521"/>
      <c r="E521"/>
      <c r="F521"/>
    </row>
    <row r="522" spans="2:6" ht="12">
      <c r="B522"/>
      <c r="C522"/>
      <c r="D522"/>
      <c r="E522"/>
      <c r="F522"/>
    </row>
    <row r="523" spans="2:6" ht="12">
      <c r="B523"/>
      <c r="C523"/>
      <c r="D523"/>
      <c r="E523"/>
      <c r="F523"/>
    </row>
    <row r="524" spans="2:6" ht="12">
      <c r="B524"/>
      <c r="C524"/>
      <c r="D524"/>
      <c r="E524"/>
      <c r="F524"/>
    </row>
    <row r="525" spans="2:6" ht="12">
      <c r="B525"/>
      <c r="C525"/>
      <c r="D525"/>
      <c r="E525"/>
      <c r="F525"/>
    </row>
    <row r="526" spans="2:6" ht="12">
      <c r="B526"/>
      <c r="C526"/>
      <c r="D526"/>
      <c r="E526"/>
      <c r="F526"/>
    </row>
    <row r="527" spans="2:6" ht="12">
      <c r="B527"/>
      <c r="C527"/>
      <c r="D527"/>
      <c r="E527"/>
      <c r="F527"/>
    </row>
    <row r="528" spans="2:6" ht="12">
      <c r="B528"/>
      <c r="C528"/>
      <c r="D528"/>
      <c r="E528"/>
      <c r="F528"/>
    </row>
    <row r="529" spans="2:6" ht="12">
      <c r="B529"/>
      <c r="C529"/>
      <c r="D529"/>
      <c r="E529"/>
      <c r="F529"/>
    </row>
    <row r="530" spans="2:6" ht="12">
      <c r="B530"/>
      <c r="C530"/>
      <c r="D530"/>
      <c r="E530"/>
      <c r="F530"/>
    </row>
    <row r="531" spans="2:6" ht="12">
      <c r="B531"/>
      <c r="C531"/>
      <c r="D531"/>
      <c r="E531"/>
      <c r="F531"/>
    </row>
    <row r="532" spans="2:6" ht="12">
      <c r="B532"/>
      <c r="C532"/>
      <c r="D532"/>
      <c r="E532"/>
      <c r="F532"/>
    </row>
    <row r="533" spans="2:6" ht="12">
      <c r="B533"/>
      <c r="C533"/>
      <c r="D533"/>
      <c r="E533"/>
      <c r="F533"/>
    </row>
    <row r="534" spans="2:6" ht="12">
      <c r="B534"/>
      <c r="C534"/>
      <c r="D534"/>
      <c r="E534"/>
      <c r="F534"/>
    </row>
    <row r="535" spans="2:6" ht="12">
      <c r="B535"/>
      <c r="C535"/>
      <c r="D535"/>
      <c r="E535"/>
      <c r="F535"/>
    </row>
    <row r="536" spans="2:6" ht="12">
      <c r="B536"/>
      <c r="C536"/>
      <c r="D536"/>
      <c r="E536"/>
      <c r="F536"/>
    </row>
    <row r="537" spans="2:6" ht="12">
      <c r="B537"/>
      <c r="C537"/>
      <c r="D537"/>
      <c r="E537"/>
      <c r="F537"/>
    </row>
    <row r="538" spans="2:6" ht="12">
      <c r="B538"/>
      <c r="C538"/>
      <c r="D538"/>
      <c r="E538"/>
      <c r="F538"/>
    </row>
    <row r="539" spans="2:6" ht="12">
      <c r="B539"/>
      <c r="C539"/>
      <c r="D539"/>
      <c r="E539"/>
      <c r="F539"/>
    </row>
    <row r="540" spans="2:6" ht="12">
      <c r="B540"/>
      <c r="C540"/>
      <c r="D540"/>
      <c r="E540"/>
      <c r="F540"/>
    </row>
    <row r="541" spans="2:6" ht="12">
      <c r="B541"/>
      <c r="C541"/>
      <c r="D541"/>
      <c r="E541"/>
      <c r="F541"/>
    </row>
    <row r="542" spans="2:6" ht="12">
      <c r="B542"/>
      <c r="C542"/>
      <c r="D542"/>
      <c r="E542"/>
      <c r="F542"/>
    </row>
    <row r="543" spans="2:6" ht="12">
      <c r="B543"/>
      <c r="C543"/>
      <c r="D543"/>
      <c r="E543"/>
      <c r="F543"/>
    </row>
    <row r="544" spans="2:6" ht="12">
      <c r="B544"/>
      <c r="C544"/>
      <c r="D544"/>
      <c r="E544"/>
      <c r="F544"/>
    </row>
    <row r="545" spans="2:6" ht="12">
      <c r="B545"/>
      <c r="C545"/>
      <c r="D545"/>
      <c r="E545"/>
      <c r="F545"/>
    </row>
    <row r="546" spans="2:6" ht="12">
      <c r="B546"/>
      <c r="C546"/>
      <c r="D546"/>
      <c r="E546"/>
      <c r="F546"/>
    </row>
    <row r="547" spans="2:6" ht="12">
      <c r="B547"/>
      <c r="C547"/>
      <c r="D547"/>
      <c r="E547"/>
      <c r="F547"/>
    </row>
    <row r="548" spans="2:6" ht="12">
      <c r="B548"/>
      <c r="C548"/>
      <c r="D548"/>
      <c r="E548"/>
      <c r="F548"/>
    </row>
    <row r="549" spans="2:6" ht="12">
      <c r="B549"/>
      <c r="C549"/>
      <c r="D549"/>
      <c r="E549"/>
      <c r="F549"/>
    </row>
    <row r="550" spans="2:6" ht="12">
      <c r="B550"/>
      <c r="C550"/>
      <c r="D550"/>
      <c r="E550"/>
      <c r="F550"/>
    </row>
    <row r="551" spans="2:6" ht="12">
      <c r="B551"/>
      <c r="C551"/>
      <c r="D551"/>
      <c r="E551"/>
      <c r="F551"/>
    </row>
    <row r="552" spans="2:6" ht="12">
      <c r="B552"/>
      <c r="C552"/>
      <c r="D552"/>
      <c r="E552"/>
      <c r="F552"/>
    </row>
    <row r="553" spans="2:6" ht="12">
      <c r="B553"/>
      <c r="C553"/>
      <c r="D553"/>
      <c r="E553"/>
      <c r="F553"/>
    </row>
    <row r="554" spans="2:6" ht="12">
      <c r="B554"/>
      <c r="C554"/>
      <c r="D554"/>
      <c r="E554"/>
      <c r="F554"/>
    </row>
    <row r="555" spans="2:6" ht="12">
      <c r="B555"/>
      <c r="C555"/>
      <c r="D555"/>
      <c r="E555"/>
      <c r="F555"/>
    </row>
    <row r="556" spans="2:6" ht="12">
      <c r="B556"/>
      <c r="C556"/>
      <c r="D556"/>
      <c r="E556"/>
      <c r="F556"/>
    </row>
    <row r="557" spans="2:6" ht="12">
      <c r="B557"/>
      <c r="C557"/>
      <c r="D557"/>
      <c r="E557"/>
      <c r="F557"/>
    </row>
    <row r="558" spans="2:6" ht="12">
      <c r="B558"/>
      <c r="C558"/>
      <c r="D558"/>
      <c r="E558"/>
      <c r="F558"/>
    </row>
    <row r="559" spans="2:6" ht="12">
      <c r="B559"/>
      <c r="C559"/>
      <c r="D559"/>
      <c r="E559"/>
      <c r="F559"/>
    </row>
    <row r="560" spans="2:6" ht="12">
      <c r="B560"/>
      <c r="C560"/>
      <c r="D560"/>
      <c r="E560"/>
      <c r="F560"/>
    </row>
    <row r="561" spans="2:6" ht="12">
      <c r="B561"/>
      <c r="C561"/>
      <c r="D561"/>
      <c r="E561"/>
      <c r="F561"/>
    </row>
    <row r="562" spans="2:6" ht="12">
      <c r="B562"/>
      <c r="C562"/>
      <c r="D562"/>
      <c r="E562"/>
      <c r="F562"/>
    </row>
    <row r="563" spans="2:6" ht="12">
      <c r="B563"/>
      <c r="C563"/>
      <c r="D563"/>
      <c r="E563"/>
      <c r="F563"/>
    </row>
    <row r="564" spans="2:6" ht="12">
      <c r="B564"/>
      <c r="C564"/>
      <c r="D564"/>
      <c r="E564"/>
      <c r="F564"/>
    </row>
    <row r="565" spans="2:6" ht="12">
      <c r="B565"/>
      <c r="C565"/>
      <c r="D565"/>
      <c r="E565"/>
      <c r="F565"/>
    </row>
    <row r="566" spans="2:6" ht="12">
      <c r="B566"/>
      <c r="C566"/>
      <c r="D566"/>
      <c r="E566"/>
      <c r="F566"/>
    </row>
    <row r="567" spans="2:6" ht="12">
      <c r="B567"/>
      <c r="C567"/>
      <c r="D567"/>
      <c r="E567"/>
      <c r="F567"/>
    </row>
    <row r="568" spans="2:6" ht="12">
      <c r="B568"/>
      <c r="C568"/>
      <c r="D568"/>
      <c r="E568"/>
      <c r="F568"/>
    </row>
    <row r="569" spans="2:6" ht="12">
      <c r="B569"/>
      <c r="C569"/>
      <c r="D569"/>
      <c r="E569"/>
      <c r="F569"/>
    </row>
    <row r="570" spans="2:6" ht="12">
      <c r="B570"/>
      <c r="C570"/>
      <c r="D570"/>
      <c r="E570"/>
      <c r="F570"/>
    </row>
    <row r="571" spans="2:6" ht="12">
      <c r="B571"/>
      <c r="C571"/>
      <c r="D571"/>
      <c r="E571"/>
      <c r="F571"/>
    </row>
    <row r="572" spans="2:6" ht="12">
      <c r="B572"/>
      <c r="C572"/>
      <c r="D572"/>
      <c r="E572"/>
      <c r="F572"/>
    </row>
    <row r="573" spans="2:6" ht="12">
      <c r="B573"/>
      <c r="C573"/>
      <c r="D573"/>
      <c r="E573"/>
      <c r="F573"/>
    </row>
    <row r="574" spans="2:6" ht="12">
      <c r="B574"/>
      <c r="C574"/>
      <c r="D574"/>
      <c r="E574"/>
      <c r="F574"/>
    </row>
    <row r="575" spans="2:6" ht="12">
      <c r="B575"/>
      <c r="C575"/>
      <c r="D575"/>
      <c r="E575"/>
      <c r="F575"/>
    </row>
    <row r="576" spans="2:6" ht="12">
      <c r="B576"/>
      <c r="C576"/>
      <c r="D576"/>
      <c r="E576"/>
      <c r="F576"/>
    </row>
    <row r="577" spans="2:6" ht="12">
      <c r="B577"/>
      <c r="C577"/>
      <c r="D577"/>
      <c r="E577"/>
      <c r="F577"/>
    </row>
    <row r="578" spans="2:6" ht="12">
      <c r="B578"/>
      <c r="C578"/>
      <c r="D578"/>
      <c r="E578"/>
      <c r="F578"/>
    </row>
    <row r="579" spans="2:6" ht="12">
      <c r="B579"/>
      <c r="C579"/>
      <c r="D579"/>
      <c r="E579"/>
      <c r="F579"/>
    </row>
    <row r="580" spans="2:6" ht="12">
      <c r="B580"/>
      <c r="C580"/>
      <c r="D580"/>
      <c r="E580"/>
      <c r="F580"/>
    </row>
    <row r="581" spans="2:6" ht="12">
      <c r="B581"/>
      <c r="C581"/>
      <c r="D581"/>
      <c r="E581"/>
      <c r="F581"/>
    </row>
    <row r="582" spans="2:6" ht="12">
      <c r="B582"/>
      <c r="C582"/>
      <c r="D582"/>
      <c r="E582"/>
      <c r="F582"/>
    </row>
    <row r="583" spans="2:6" ht="12">
      <c r="B583"/>
      <c r="C583"/>
      <c r="D583"/>
      <c r="E583"/>
      <c r="F583"/>
    </row>
    <row r="584" spans="2:6" ht="12">
      <c r="B584"/>
      <c r="C584"/>
      <c r="D584"/>
      <c r="E584"/>
      <c r="F584"/>
    </row>
    <row r="585" spans="2:6" ht="12">
      <c r="B585"/>
      <c r="C585"/>
      <c r="D585"/>
      <c r="E585"/>
      <c r="F585"/>
    </row>
    <row r="586" spans="2:6" ht="12">
      <c r="B586"/>
      <c r="C586"/>
      <c r="D586"/>
      <c r="E586"/>
      <c r="F586"/>
    </row>
    <row r="587" spans="2:6" ht="12">
      <c r="B587"/>
      <c r="C587"/>
      <c r="D587"/>
      <c r="E587"/>
      <c r="F587"/>
    </row>
    <row r="588" spans="2:6" ht="12">
      <c r="B588"/>
      <c r="C588"/>
      <c r="D588"/>
      <c r="E588"/>
      <c r="F588"/>
    </row>
    <row r="589" spans="2:6" ht="12">
      <c r="B589"/>
      <c r="C589"/>
      <c r="D589"/>
      <c r="E589"/>
      <c r="F589"/>
    </row>
    <row r="590" spans="2:6" ht="12">
      <c r="B590"/>
      <c r="C590"/>
      <c r="D590"/>
      <c r="E590"/>
      <c r="F590"/>
    </row>
    <row r="591" spans="2:6" ht="12">
      <c r="B591"/>
      <c r="C591"/>
      <c r="D591"/>
      <c r="E591"/>
      <c r="F591"/>
    </row>
    <row r="592" spans="2:6" ht="12">
      <c r="B592"/>
      <c r="C592"/>
      <c r="D592"/>
      <c r="E592"/>
      <c r="F592"/>
    </row>
    <row r="593" spans="2:6" ht="12">
      <c r="B593"/>
      <c r="C593"/>
      <c r="D593"/>
      <c r="E593"/>
      <c r="F593"/>
    </row>
    <row r="594" spans="2:6" ht="12">
      <c r="B594"/>
      <c r="C594"/>
      <c r="D594"/>
      <c r="E594"/>
      <c r="F594"/>
    </row>
    <row r="595" spans="2:6" ht="12">
      <c r="B595"/>
      <c r="C595"/>
      <c r="D595"/>
      <c r="E595"/>
      <c r="F595"/>
    </row>
    <row r="596" spans="2:6" ht="12">
      <c r="B596"/>
      <c r="C596"/>
      <c r="D596"/>
      <c r="E596"/>
      <c r="F596"/>
    </row>
    <row r="597" spans="2:6" ht="12">
      <c r="B597"/>
      <c r="C597"/>
      <c r="D597"/>
      <c r="E597"/>
      <c r="F597"/>
    </row>
    <row r="598" spans="2:6" ht="12">
      <c r="B598"/>
      <c r="C598"/>
      <c r="D598"/>
      <c r="E598"/>
      <c r="F598"/>
    </row>
    <row r="599" spans="2:6" ht="12">
      <c r="B599"/>
      <c r="C599"/>
      <c r="D599"/>
      <c r="E599"/>
      <c r="F599"/>
    </row>
    <row r="600" spans="2:6" ht="12">
      <c r="B600"/>
      <c r="C600"/>
      <c r="D600"/>
      <c r="E600"/>
      <c r="F600"/>
    </row>
    <row r="601" spans="2:6" ht="12">
      <c r="B601"/>
      <c r="C601"/>
      <c r="D601"/>
      <c r="E601"/>
      <c r="F601"/>
    </row>
    <row r="602" spans="2:6" ht="12">
      <c r="B602"/>
      <c r="C602"/>
      <c r="D602"/>
      <c r="E602"/>
      <c r="F602"/>
    </row>
    <row r="603" spans="2:6" ht="12">
      <c r="B603"/>
      <c r="C603"/>
      <c r="D603"/>
      <c r="E603"/>
      <c r="F603"/>
    </row>
    <row r="604" spans="2:6" ht="12">
      <c r="B604"/>
      <c r="C604"/>
      <c r="D604"/>
      <c r="E604"/>
      <c r="F604"/>
    </row>
    <row r="605" spans="2:6" ht="12">
      <c r="B605"/>
      <c r="C605"/>
      <c r="D605"/>
      <c r="E605"/>
      <c r="F605"/>
    </row>
    <row r="606" spans="2:6" ht="12">
      <c r="B606"/>
      <c r="C606"/>
      <c r="D606"/>
      <c r="E606"/>
      <c r="F606"/>
    </row>
    <row r="607" spans="2:6" ht="12">
      <c r="B607"/>
      <c r="C607"/>
      <c r="D607"/>
      <c r="E607"/>
      <c r="F607"/>
    </row>
    <row r="608" spans="2:6" ht="12">
      <c r="B608"/>
      <c r="C608"/>
      <c r="D608"/>
      <c r="E608"/>
      <c r="F608"/>
    </row>
    <row r="609" spans="2:6" ht="12">
      <c r="B609"/>
      <c r="C609"/>
      <c r="D609"/>
      <c r="E609"/>
      <c r="F609"/>
    </row>
    <row r="610" spans="2:6" ht="12">
      <c r="B610"/>
      <c r="C610"/>
      <c r="D610"/>
      <c r="E610"/>
      <c r="F610"/>
    </row>
    <row r="611" spans="2:6" ht="12">
      <c r="B611"/>
      <c r="C611"/>
      <c r="D611"/>
      <c r="E611"/>
      <c r="F611"/>
    </row>
    <row r="612" spans="2:6" ht="12">
      <c r="B612"/>
      <c r="C612"/>
      <c r="D612"/>
      <c r="E612"/>
      <c r="F612"/>
    </row>
    <row r="613" spans="2:6" ht="12">
      <c r="B613"/>
      <c r="C613"/>
      <c r="D613"/>
      <c r="E613"/>
      <c r="F613"/>
    </row>
    <row r="614" spans="2:6" ht="12">
      <c r="B614"/>
      <c r="C614"/>
      <c r="D614"/>
      <c r="E614"/>
      <c r="F614"/>
    </row>
    <row r="615" spans="2:6" ht="12">
      <c r="B615"/>
      <c r="C615"/>
      <c r="D615"/>
      <c r="E615"/>
      <c r="F615"/>
    </row>
    <row r="616" spans="2:6" ht="12">
      <c r="B616"/>
      <c r="C616"/>
      <c r="D616"/>
      <c r="E616"/>
      <c r="F616"/>
    </row>
    <row r="617" spans="2:6" ht="12">
      <c r="B617"/>
      <c r="C617"/>
      <c r="D617"/>
      <c r="E617"/>
      <c r="F617"/>
    </row>
    <row r="618" spans="2:6" ht="12">
      <c r="B618"/>
      <c r="C618"/>
      <c r="D618"/>
      <c r="E618"/>
      <c r="F618"/>
    </row>
    <row r="619" spans="2:6" ht="12">
      <c r="B619"/>
      <c r="C619"/>
      <c r="D619"/>
      <c r="E619"/>
      <c r="F619"/>
    </row>
    <row r="620" spans="2:6" ht="12">
      <c r="B620"/>
      <c r="C620"/>
      <c r="D620"/>
      <c r="E620"/>
      <c r="F620"/>
    </row>
    <row r="621" spans="2:6" ht="12">
      <c r="B621"/>
      <c r="C621"/>
      <c r="D621"/>
      <c r="E621"/>
      <c r="F621"/>
    </row>
    <row r="622" spans="2:6" ht="12">
      <c r="B622"/>
      <c r="C622"/>
      <c r="D622"/>
      <c r="E622"/>
      <c r="F622"/>
    </row>
    <row r="623" spans="2:6" ht="12">
      <c r="B623"/>
      <c r="C623"/>
      <c r="D623"/>
      <c r="E623"/>
      <c r="F623"/>
    </row>
    <row r="624" spans="2:6" ht="12">
      <c r="B624"/>
      <c r="C624"/>
      <c r="D624"/>
      <c r="E624"/>
      <c r="F624"/>
    </row>
    <row r="625" spans="2:6" ht="12">
      <c r="B625"/>
      <c r="C625"/>
      <c r="D625"/>
      <c r="E625"/>
      <c r="F625"/>
    </row>
    <row r="626" spans="2:6" ht="12">
      <c r="B626"/>
      <c r="C626"/>
      <c r="D626"/>
      <c r="E626"/>
      <c r="F626"/>
    </row>
    <row r="627" spans="2:6" ht="12">
      <c r="B627"/>
      <c r="C627"/>
      <c r="D627"/>
      <c r="E627"/>
      <c r="F627"/>
    </row>
    <row r="628" spans="2:6" ht="12">
      <c r="B628"/>
      <c r="C628"/>
      <c r="D628"/>
      <c r="E628"/>
      <c r="F628"/>
    </row>
    <row r="629" spans="2:6" ht="12">
      <c r="B629"/>
      <c r="C629"/>
      <c r="D629"/>
      <c r="E629"/>
      <c r="F629"/>
    </row>
    <row r="630" spans="2:6" ht="12">
      <c r="B630"/>
      <c r="C630"/>
      <c r="D630"/>
      <c r="E630"/>
      <c r="F630"/>
    </row>
    <row r="631" spans="2:6" ht="12">
      <c r="B631"/>
      <c r="C631"/>
      <c r="D631"/>
      <c r="E631"/>
      <c r="F631"/>
    </row>
    <row r="632" spans="2:6" ht="12">
      <c r="B632"/>
      <c r="C632"/>
      <c r="D632"/>
      <c r="E632"/>
      <c r="F632"/>
    </row>
    <row r="633" spans="2:6" ht="12">
      <c r="B633"/>
      <c r="C633"/>
      <c r="D633"/>
      <c r="E633"/>
      <c r="F633"/>
    </row>
    <row r="634" spans="2:6" ht="12">
      <c r="B634"/>
      <c r="C634"/>
      <c r="D634"/>
      <c r="E634"/>
      <c r="F634"/>
    </row>
    <row r="635" spans="2:6" ht="12">
      <c r="B635"/>
      <c r="C635"/>
      <c r="D635"/>
      <c r="E635"/>
      <c r="F635"/>
    </row>
    <row r="636" spans="2:6" ht="12">
      <c r="B636"/>
      <c r="C636"/>
      <c r="D636"/>
      <c r="E636"/>
      <c r="F636"/>
    </row>
    <row r="637" spans="2:6" ht="12">
      <c r="B637"/>
      <c r="C637"/>
      <c r="D637"/>
      <c r="E637"/>
      <c r="F637"/>
    </row>
    <row r="638" spans="2:6" ht="12">
      <c r="B638"/>
      <c r="C638"/>
      <c r="D638"/>
      <c r="E638"/>
      <c r="F638"/>
    </row>
    <row r="639" spans="2:6" ht="12">
      <c r="B639"/>
      <c r="C639"/>
      <c r="D639"/>
      <c r="E639"/>
      <c r="F639"/>
    </row>
    <row r="640" spans="2:6" ht="12">
      <c r="B640"/>
      <c r="C640"/>
      <c r="D640"/>
      <c r="E640"/>
      <c r="F640"/>
    </row>
    <row r="641" spans="2:6" ht="12">
      <c r="B641"/>
      <c r="C641"/>
      <c r="D641"/>
      <c r="E641"/>
      <c r="F641"/>
    </row>
    <row r="642" spans="2:6" ht="12">
      <c r="B642"/>
      <c r="C642"/>
      <c r="D642"/>
      <c r="E642"/>
      <c r="F642"/>
    </row>
    <row r="643" spans="2:6" ht="12">
      <c r="B643"/>
      <c r="C643"/>
      <c r="D643"/>
      <c r="E643"/>
      <c r="F643"/>
    </row>
    <row r="644" spans="2:6" ht="12">
      <c r="B644"/>
      <c r="C644"/>
      <c r="D644"/>
      <c r="E644"/>
      <c r="F644"/>
    </row>
    <row r="645" spans="2:6" ht="12">
      <c r="B645"/>
      <c r="C645"/>
      <c r="D645"/>
      <c r="E645"/>
      <c r="F645"/>
    </row>
    <row r="646" spans="2:6" ht="12">
      <c r="B646"/>
      <c r="C646"/>
      <c r="D646"/>
      <c r="E646"/>
      <c r="F646"/>
    </row>
    <row r="647" spans="2:6" ht="12">
      <c r="B647"/>
      <c r="C647"/>
      <c r="D647"/>
      <c r="E647"/>
      <c r="F647"/>
    </row>
    <row r="648" spans="2:6" ht="12">
      <c r="B648"/>
      <c r="C648"/>
      <c r="D648"/>
      <c r="E648"/>
      <c r="F648"/>
    </row>
    <row r="649" spans="2:6" ht="12">
      <c r="B649"/>
      <c r="C649"/>
      <c r="D649"/>
      <c r="E649"/>
      <c r="F649"/>
    </row>
    <row r="650" spans="2:6" ht="12">
      <c r="B650"/>
      <c r="C650"/>
      <c r="D650"/>
      <c r="E650"/>
      <c r="F650"/>
    </row>
    <row r="651" spans="2:6" ht="12">
      <c r="B651"/>
      <c r="C651"/>
      <c r="D651"/>
      <c r="E651"/>
      <c r="F651"/>
    </row>
    <row r="652" spans="2:6" ht="12">
      <c r="B652"/>
      <c r="C652"/>
      <c r="D652"/>
      <c r="E652"/>
      <c r="F652"/>
    </row>
    <row r="653" spans="2:6" ht="12">
      <c r="B653"/>
      <c r="C653"/>
      <c r="D653"/>
      <c r="E653"/>
      <c r="F653"/>
    </row>
    <row r="654" spans="2:6" ht="12">
      <c r="B654"/>
      <c r="C654"/>
      <c r="D654"/>
      <c r="E654"/>
      <c r="F654"/>
    </row>
    <row r="655" spans="2:6" ht="12">
      <c r="B655"/>
      <c r="C655"/>
      <c r="D655"/>
      <c r="E655"/>
      <c r="F655"/>
    </row>
    <row r="656" spans="2:6" ht="12">
      <c r="B656"/>
      <c r="C656"/>
      <c r="D656"/>
      <c r="E656"/>
      <c r="F656"/>
    </row>
    <row r="657" spans="2:6" ht="12">
      <c r="B657"/>
      <c r="C657"/>
      <c r="D657"/>
      <c r="E657"/>
      <c r="F657"/>
    </row>
    <row r="658" spans="2:6" ht="12">
      <c r="B658"/>
      <c r="C658"/>
      <c r="D658"/>
      <c r="E658"/>
      <c r="F658"/>
    </row>
    <row r="659" spans="2:6" ht="12">
      <c r="B659"/>
      <c r="C659"/>
      <c r="D659"/>
      <c r="E659"/>
      <c r="F659"/>
    </row>
    <row r="660" spans="2:6" ht="12">
      <c r="B660"/>
      <c r="C660"/>
      <c r="D660"/>
      <c r="E660"/>
      <c r="F660"/>
    </row>
    <row r="661" spans="2:6" ht="12">
      <c r="B661"/>
      <c r="C661"/>
      <c r="D661"/>
      <c r="E661"/>
      <c r="F661"/>
    </row>
    <row r="662" spans="2:6" ht="12">
      <c r="B662"/>
      <c r="C662"/>
      <c r="D662"/>
      <c r="E662"/>
      <c r="F662"/>
    </row>
    <row r="663" spans="2:6" ht="12">
      <c r="B663"/>
      <c r="C663"/>
      <c r="D663"/>
      <c r="E663"/>
      <c r="F663"/>
    </row>
    <row r="664" spans="2:6" ht="12">
      <c r="B664"/>
      <c r="C664"/>
      <c r="D664"/>
      <c r="E664"/>
      <c r="F664"/>
    </row>
    <row r="665" spans="2:6" ht="12">
      <c r="B665"/>
      <c r="C665"/>
      <c r="D665"/>
      <c r="E665"/>
      <c r="F665"/>
    </row>
    <row r="666" spans="2:6" ht="12">
      <c r="B666"/>
      <c r="C666"/>
      <c r="D666"/>
      <c r="E666"/>
      <c r="F666"/>
    </row>
    <row r="667" spans="2:6" ht="12">
      <c r="B667"/>
      <c r="C667"/>
      <c r="D667"/>
      <c r="E667"/>
      <c r="F667"/>
    </row>
    <row r="668" spans="2:6" ht="12">
      <c r="B668"/>
      <c r="C668"/>
      <c r="D668"/>
      <c r="E668"/>
      <c r="F668"/>
    </row>
    <row r="669" spans="2:6" ht="12">
      <c r="B669"/>
      <c r="C669"/>
      <c r="D669"/>
      <c r="E669"/>
      <c r="F669"/>
    </row>
    <row r="670" spans="2:6" ht="12">
      <c r="B670"/>
      <c r="C670"/>
      <c r="D670"/>
      <c r="E670"/>
      <c r="F670"/>
    </row>
    <row r="671" spans="2:6" ht="12">
      <c r="B671"/>
      <c r="C671"/>
      <c r="D671"/>
      <c r="E671"/>
      <c r="F671"/>
    </row>
    <row r="672" spans="2:6" ht="12">
      <c r="B672"/>
      <c r="C672"/>
      <c r="D672"/>
      <c r="E672"/>
      <c r="F672"/>
    </row>
    <row r="673" spans="2:6" ht="12">
      <c r="B673"/>
      <c r="C673"/>
      <c r="D673"/>
      <c r="E673"/>
      <c r="F673"/>
    </row>
    <row r="674" spans="2:6" ht="12">
      <c r="B674"/>
      <c r="C674"/>
      <c r="D674"/>
      <c r="E674"/>
      <c r="F674"/>
    </row>
    <row r="675" spans="2:6" ht="12">
      <c r="B675"/>
      <c r="C675"/>
      <c r="D675"/>
      <c r="E675"/>
      <c r="F675"/>
    </row>
    <row r="676" spans="2:6" ht="12">
      <c r="B676"/>
      <c r="C676"/>
      <c r="D676"/>
      <c r="E676"/>
      <c r="F676"/>
    </row>
    <row r="677" spans="2:6" ht="12">
      <c r="B677"/>
      <c r="C677"/>
      <c r="D677"/>
      <c r="E677"/>
      <c r="F677"/>
    </row>
    <row r="678" spans="2:6" ht="12">
      <c r="B678"/>
      <c r="C678"/>
      <c r="D678"/>
      <c r="E678"/>
      <c r="F678"/>
    </row>
    <row r="679" spans="2:6" ht="12">
      <c r="B679"/>
      <c r="C679"/>
      <c r="D679"/>
      <c r="E679"/>
      <c r="F679"/>
    </row>
    <row r="680" spans="2:6" ht="12">
      <c r="B680"/>
      <c r="C680"/>
      <c r="D680"/>
      <c r="E680"/>
      <c r="F680"/>
    </row>
    <row r="681" spans="2:6" ht="12">
      <c r="B681"/>
      <c r="C681"/>
      <c r="D681"/>
      <c r="E681"/>
      <c r="F681"/>
    </row>
    <row r="682" spans="2:6" ht="12">
      <c r="B682"/>
      <c r="C682"/>
      <c r="D682"/>
      <c r="E682"/>
      <c r="F682"/>
    </row>
    <row r="683" spans="2:6" ht="12">
      <c r="B683"/>
      <c r="C683"/>
      <c r="D683"/>
      <c r="E683"/>
      <c r="F683"/>
    </row>
    <row r="684" spans="2:6" ht="12">
      <c r="B684"/>
      <c r="C684"/>
      <c r="D684"/>
      <c r="E684"/>
      <c r="F684"/>
    </row>
    <row r="685" spans="2:6" ht="12">
      <c r="B685"/>
      <c r="C685"/>
      <c r="D685"/>
      <c r="E685"/>
      <c r="F685"/>
    </row>
    <row r="686" spans="2:6" ht="12">
      <c r="B686"/>
      <c r="C686"/>
      <c r="D686"/>
      <c r="E686"/>
      <c r="F686"/>
    </row>
    <row r="687" spans="2:6" ht="12">
      <c r="B687"/>
      <c r="C687"/>
      <c r="D687"/>
      <c r="E687"/>
      <c r="F687"/>
    </row>
    <row r="688" spans="2:6" ht="12">
      <c r="B688"/>
      <c r="C688"/>
      <c r="D688"/>
      <c r="E688"/>
      <c r="F688"/>
    </row>
    <row r="689" spans="2:6" ht="12">
      <c r="B689"/>
      <c r="C689"/>
      <c r="D689"/>
      <c r="E689"/>
      <c r="F689"/>
    </row>
    <row r="690" spans="2:6" ht="12">
      <c r="B690"/>
      <c r="C690"/>
      <c r="D690"/>
      <c r="E690"/>
      <c r="F690"/>
    </row>
    <row r="691" spans="2:6" ht="12">
      <c r="B691"/>
      <c r="C691"/>
      <c r="D691"/>
      <c r="E691"/>
      <c r="F691"/>
    </row>
    <row r="692" spans="2:6" ht="12">
      <c r="B692"/>
      <c r="C692"/>
      <c r="D692"/>
      <c r="E692"/>
      <c r="F692"/>
    </row>
    <row r="693" spans="2:6" ht="12">
      <c r="B693"/>
      <c r="C693"/>
      <c r="D693"/>
      <c r="E693"/>
      <c r="F693"/>
    </row>
    <row r="694" spans="2:6" ht="12">
      <c r="B694"/>
      <c r="C694"/>
      <c r="D694"/>
      <c r="E694"/>
      <c r="F694"/>
    </row>
    <row r="695" spans="2:6" ht="12">
      <c r="B695"/>
      <c r="C695"/>
      <c r="D695"/>
      <c r="E695"/>
      <c r="F695"/>
    </row>
    <row r="696" spans="2:6" ht="12">
      <c r="B696"/>
      <c r="C696"/>
      <c r="D696"/>
      <c r="E696"/>
      <c r="F696"/>
    </row>
    <row r="697" spans="2:6" ht="12">
      <c r="B697"/>
      <c r="C697"/>
      <c r="D697"/>
      <c r="E697"/>
      <c r="F697"/>
    </row>
    <row r="698" spans="2:6" ht="12">
      <c r="B698"/>
      <c r="C698"/>
      <c r="D698"/>
      <c r="E698"/>
      <c r="F698"/>
    </row>
    <row r="699" spans="2:6" ht="12">
      <c r="B699"/>
      <c r="C699"/>
      <c r="D699"/>
      <c r="E699"/>
      <c r="F699"/>
    </row>
    <row r="700" spans="2:6" ht="12">
      <c r="B700"/>
      <c r="C700"/>
      <c r="D700"/>
      <c r="E700"/>
      <c r="F700"/>
    </row>
    <row r="701" spans="2:6" ht="12">
      <c r="B701"/>
      <c r="C701"/>
      <c r="D701"/>
      <c r="E701"/>
      <c r="F701"/>
    </row>
    <row r="702" spans="2:6" ht="12">
      <c r="B702"/>
      <c r="C702"/>
      <c r="D702"/>
      <c r="E702"/>
      <c r="F702"/>
    </row>
    <row r="703" spans="2:6" ht="12">
      <c r="B703"/>
      <c r="C703"/>
      <c r="D703"/>
      <c r="E703"/>
      <c r="F703"/>
    </row>
    <row r="704" spans="2:6" ht="12">
      <c r="B704"/>
      <c r="C704"/>
      <c r="D704"/>
      <c r="E704"/>
      <c r="F704"/>
    </row>
    <row r="705" spans="2:6" ht="12">
      <c r="B705"/>
      <c r="C705"/>
      <c r="D705"/>
      <c r="E705"/>
      <c r="F705"/>
    </row>
    <row r="706" spans="2:6" ht="12">
      <c r="B706"/>
      <c r="C706"/>
      <c r="D706"/>
      <c r="E706"/>
      <c r="F706"/>
    </row>
    <row r="707" spans="2:6" ht="12">
      <c r="B707"/>
      <c r="C707"/>
      <c r="D707"/>
      <c r="E707"/>
      <c r="F707"/>
    </row>
    <row r="708" spans="2:6" ht="12">
      <c r="B708"/>
      <c r="C708"/>
      <c r="D708"/>
      <c r="E708"/>
      <c r="F708"/>
    </row>
    <row r="709" spans="2:6" ht="12">
      <c r="B709"/>
      <c r="C709"/>
      <c r="D709"/>
      <c r="E709"/>
      <c r="F709"/>
    </row>
    <row r="710" spans="2:6" ht="12">
      <c r="B710"/>
      <c r="C710"/>
      <c r="D710"/>
      <c r="E710"/>
      <c r="F710"/>
    </row>
    <row r="711" spans="2:6" ht="12">
      <c r="B711"/>
      <c r="C711"/>
      <c r="D711"/>
      <c r="E711"/>
      <c r="F711"/>
    </row>
    <row r="712" spans="2:6" ht="12">
      <c r="B712"/>
      <c r="C712"/>
      <c r="D712"/>
      <c r="E712"/>
      <c r="F712"/>
    </row>
    <row r="713" spans="2:6" ht="12">
      <c r="B713"/>
      <c r="C713"/>
      <c r="D713"/>
      <c r="E713"/>
      <c r="F713"/>
    </row>
    <row r="714" spans="2:6" ht="12">
      <c r="B714"/>
      <c r="C714"/>
      <c r="D714"/>
      <c r="E714"/>
      <c r="F714"/>
    </row>
    <row r="715" spans="2:6" ht="12">
      <c r="B715"/>
      <c r="C715"/>
      <c r="D715"/>
      <c r="E715"/>
      <c r="F715"/>
    </row>
    <row r="716" spans="2:6" ht="12">
      <c r="B716"/>
      <c r="C716"/>
      <c r="D716"/>
      <c r="E716"/>
      <c r="F716"/>
    </row>
    <row r="717" spans="2:6" ht="12">
      <c r="B717"/>
      <c r="C717"/>
      <c r="D717"/>
      <c r="E717"/>
      <c r="F717"/>
    </row>
    <row r="718" spans="2:6" ht="12">
      <c r="B718"/>
      <c r="C718"/>
      <c r="D718"/>
      <c r="E718"/>
      <c r="F718"/>
    </row>
    <row r="719" spans="2:6" ht="12">
      <c r="B719"/>
      <c r="C719"/>
      <c r="D719"/>
      <c r="E719"/>
      <c r="F719"/>
    </row>
    <row r="720" spans="2:6" ht="12">
      <c r="B720"/>
      <c r="C720"/>
      <c r="D720"/>
      <c r="E720"/>
      <c r="F720"/>
    </row>
    <row r="721" spans="2:6" ht="12">
      <c r="B721"/>
      <c r="C721"/>
      <c r="D721"/>
      <c r="E721"/>
      <c r="F721"/>
    </row>
    <row r="722" spans="2:6" ht="12">
      <c r="B722"/>
      <c r="C722"/>
      <c r="D722"/>
      <c r="E722"/>
      <c r="F722"/>
    </row>
    <row r="723" spans="2:6" ht="12">
      <c r="B723"/>
      <c r="C723"/>
      <c r="D723"/>
      <c r="E723"/>
      <c r="F723"/>
    </row>
    <row r="724" spans="2:6" ht="12">
      <c r="B724"/>
      <c r="C724"/>
      <c r="D724"/>
      <c r="E724"/>
      <c r="F724"/>
    </row>
    <row r="725" spans="2:6" ht="12">
      <c r="B725"/>
      <c r="C725"/>
      <c r="D725"/>
      <c r="E725"/>
      <c r="F725"/>
    </row>
    <row r="726" spans="2:6" ht="12">
      <c r="B726"/>
      <c r="C726"/>
      <c r="D726"/>
      <c r="E726"/>
      <c r="F726"/>
    </row>
    <row r="727" spans="2:6" ht="12">
      <c r="B727"/>
      <c r="C727"/>
      <c r="D727"/>
      <c r="E727"/>
      <c r="F727"/>
    </row>
    <row r="728" spans="2:6" ht="12">
      <c r="B728"/>
      <c r="C728"/>
      <c r="D728"/>
      <c r="E728"/>
      <c r="F728"/>
    </row>
    <row r="729" spans="2:6" ht="12">
      <c r="B729"/>
      <c r="C729"/>
      <c r="D729"/>
      <c r="E729"/>
      <c r="F729"/>
    </row>
    <row r="730" spans="2:6" ht="12">
      <c r="B730"/>
      <c r="C730"/>
      <c r="D730"/>
      <c r="E730"/>
      <c r="F730"/>
    </row>
    <row r="731" spans="2:6" ht="12">
      <c r="B731"/>
      <c r="C731"/>
      <c r="D731"/>
      <c r="E731"/>
      <c r="F731"/>
    </row>
    <row r="732" spans="2:6" ht="12">
      <c r="B732"/>
      <c r="C732"/>
      <c r="D732"/>
      <c r="E732"/>
      <c r="F732"/>
    </row>
    <row r="733" spans="2:6" ht="12">
      <c r="B733"/>
      <c r="C733"/>
      <c r="D733"/>
      <c r="E733"/>
      <c r="F733"/>
    </row>
    <row r="734" spans="2:6" ht="12">
      <c r="B734"/>
      <c r="C734"/>
      <c r="D734"/>
      <c r="E734"/>
      <c r="F734"/>
    </row>
    <row r="735" spans="2:6" ht="12">
      <c r="B735"/>
      <c r="C735"/>
      <c r="D735"/>
      <c r="E735"/>
      <c r="F735"/>
    </row>
    <row r="736" spans="2:6" ht="12">
      <c r="B736"/>
      <c r="C736"/>
      <c r="D736"/>
      <c r="E736"/>
      <c r="F736"/>
    </row>
    <row r="737" spans="2:6" ht="12">
      <c r="B737"/>
      <c r="C737"/>
      <c r="D737"/>
      <c r="E737"/>
      <c r="F737"/>
    </row>
    <row r="738" spans="2:6" ht="12">
      <c r="B738"/>
      <c r="C738"/>
      <c r="D738"/>
      <c r="E738"/>
      <c r="F738"/>
    </row>
    <row r="739" spans="2:6" ht="12">
      <c r="B739"/>
      <c r="C739"/>
      <c r="D739"/>
      <c r="E739"/>
      <c r="F739"/>
    </row>
    <row r="740" spans="2:6" ht="12">
      <c r="B740"/>
      <c r="C740"/>
      <c r="D740"/>
      <c r="E740"/>
      <c r="F740"/>
    </row>
  </sheetData>
  <sheetProtection/>
  <mergeCells count="17">
    <mergeCell ref="H2:I3"/>
    <mergeCell ref="J2:P2"/>
    <mergeCell ref="B3:F3"/>
    <mergeCell ref="D4:D8"/>
    <mergeCell ref="E4:F7"/>
    <mergeCell ref="H4:I4"/>
    <mergeCell ref="B2:F2"/>
    <mergeCell ref="B23:D23"/>
    <mergeCell ref="B24:D24"/>
    <mergeCell ref="H9:P9"/>
    <mergeCell ref="H14:I14"/>
    <mergeCell ref="J14:J15"/>
    <mergeCell ref="K14:K15"/>
    <mergeCell ref="L14:L15"/>
    <mergeCell ref="B20:D20"/>
    <mergeCell ref="B21:D21"/>
    <mergeCell ref="B22:D22"/>
  </mergeCells>
  <printOptions/>
  <pageMargins left="0.32" right="0.46" top="1" bottom="0.64" header="0.5" footer="0.5"/>
  <pageSetup fitToHeight="1" fitToWidth="1" horizontalDpi="300" verticalDpi="3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28125" style="22" customWidth="1"/>
    <col min="2" max="2" width="22.8515625" style="22" customWidth="1"/>
    <col min="3" max="3" width="14.140625" style="23" customWidth="1"/>
    <col min="4" max="4" width="35.8515625" style="22" customWidth="1"/>
  </cols>
  <sheetData>
    <row r="1" spans="1:4" ht="16.5" customHeight="1">
      <c r="A1" s="340" t="s">
        <v>315</v>
      </c>
      <c r="B1" s="341"/>
      <c r="C1" s="341"/>
      <c r="D1" s="342"/>
    </row>
    <row r="2" spans="1:4" ht="18" customHeight="1">
      <c r="A2" s="343" t="s">
        <v>168</v>
      </c>
      <c r="B2" s="344"/>
      <c r="C2" s="344"/>
      <c r="D2" s="345"/>
    </row>
    <row r="3" spans="1:4" s="26" customFormat="1" ht="17.25" customHeight="1">
      <c r="A3" s="343" t="s">
        <v>152</v>
      </c>
      <c r="B3" s="344"/>
      <c r="C3" s="344"/>
      <c r="D3" s="345"/>
    </row>
    <row r="4" spans="1:4" ht="12">
      <c r="A4" s="346" t="s">
        <v>169</v>
      </c>
      <c r="B4" s="347"/>
      <c r="C4" s="347"/>
      <c r="D4" s="348"/>
    </row>
    <row r="5" spans="1:4" ht="12">
      <c r="A5" s="331" t="s">
        <v>170</v>
      </c>
      <c r="B5" s="332"/>
      <c r="C5" s="332"/>
      <c r="D5" s="333"/>
    </row>
    <row r="6" spans="1:4" ht="12.75">
      <c r="A6" s="336" t="s">
        <v>45</v>
      </c>
      <c r="B6" s="336"/>
      <c r="C6" s="336"/>
      <c r="D6" s="336"/>
    </row>
    <row r="7" spans="1:4" ht="25.5">
      <c r="A7" s="334" t="s">
        <v>46</v>
      </c>
      <c r="B7" s="335"/>
      <c r="C7" s="27" t="s">
        <v>47</v>
      </c>
      <c r="D7" s="28" t="s">
        <v>171</v>
      </c>
    </row>
    <row r="8" spans="1:4" ht="12.75">
      <c r="A8" s="19">
        <v>1</v>
      </c>
      <c r="B8" s="20" t="s">
        <v>49</v>
      </c>
      <c r="C8" s="21">
        <v>1.258</v>
      </c>
      <c r="D8" s="20" t="s">
        <v>172</v>
      </c>
    </row>
    <row r="9" spans="1:4" ht="12.75">
      <c r="A9" s="19">
        <v>2</v>
      </c>
      <c r="B9" s="20" t="s">
        <v>51</v>
      </c>
      <c r="C9" s="21">
        <v>0.9533333333333333</v>
      </c>
      <c r="D9" s="20" t="s">
        <v>173</v>
      </c>
    </row>
    <row r="10" spans="1:4" ht="12.75">
      <c r="A10" s="19">
        <v>3</v>
      </c>
      <c r="B10" s="20" t="s">
        <v>53</v>
      </c>
      <c r="C10" s="21">
        <v>0.889</v>
      </c>
      <c r="D10" s="20" t="s">
        <v>174</v>
      </c>
    </row>
    <row r="11" spans="1:4" ht="12.75">
      <c r="A11" s="19">
        <v>4</v>
      </c>
      <c r="B11" s="20" t="s">
        <v>55</v>
      </c>
      <c r="C11" s="21">
        <v>0.9725</v>
      </c>
      <c r="D11" s="20" t="s">
        <v>175</v>
      </c>
    </row>
    <row r="12" spans="1:4" ht="12.75">
      <c r="A12" s="19">
        <v>5</v>
      </c>
      <c r="B12" s="20" t="s">
        <v>57</v>
      </c>
      <c r="C12" s="21">
        <v>0.7365</v>
      </c>
      <c r="D12" s="20" t="s">
        <v>176</v>
      </c>
    </row>
    <row r="13" spans="1:4" ht="12.75">
      <c r="A13" s="19">
        <v>6</v>
      </c>
      <c r="B13" s="20" t="s">
        <v>59</v>
      </c>
      <c r="C13" s="21">
        <v>1.0033333333333332</v>
      </c>
      <c r="D13" s="20" t="s">
        <v>177</v>
      </c>
    </row>
    <row r="14" spans="1:4" ht="12.75">
      <c r="A14" s="19">
        <v>7</v>
      </c>
      <c r="B14" s="20" t="s">
        <v>178</v>
      </c>
      <c r="C14" s="21">
        <v>0.8968333333333334</v>
      </c>
      <c r="D14" s="20" t="s">
        <v>179</v>
      </c>
    </row>
    <row r="15" spans="1:4" ht="12.75">
      <c r="A15" s="19">
        <v>8</v>
      </c>
      <c r="B15" s="20" t="s">
        <v>62</v>
      </c>
      <c r="C15" s="21">
        <v>0.8961666666666666</v>
      </c>
      <c r="D15" s="20" t="s">
        <v>180</v>
      </c>
    </row>
    <row r="16" spans="1:4" ht="12.75">
      <c r="A16" s="19">
        <v>9</v>
      </c>
      <c r="B16" s="20" t="s">
        <v>64</v>
      </c>
      <c r="C16" s="21">
        <v>0.7134999999999999</v>
      </c>
      <c r="D16" s="20" t="s">
        <v>181</v>
      </c>
    </row>
    <row r="17" spans="1:4" ht="12.75">
      <c r="A17" s="19">
        <v>10</v>
      </c>
      <c r="B17" s="20" t="s">
        <v>65</v>
      </c>
      <c r="C17" s="21">
        <v>0.853</v>
      </c>
      <c r="D17" s="20" t="s">
        <v>182</v>
      </c>
    </row>
    <row r="18" spans="1:4" ht="12.75">
      <c r="A18" s="19">
        <v>11</v>
      </c>
      <c r="B18" s="20" t="s">
        <v>67</v>
      </c>
      <c r="C18" s="21">
        <v>0.8998333333333334</v>
      </c>
      <c r="D18" s="20" t="s">
        <v>183</v>
      </c>
    </row>
    <row r="19" spans="1:4" ht="12.75">
      <c r="A19" s="19">
        <v>12</v>
      </c>
      <c r="B19" s="20" t="s">
        <v>69</v>
      </c>
      <c r="C19" s="21">
        <v>0.8721666666666665</v>
      </c>
      <c r="D19" s="20" t="s">
        <v>184</v>
      </c>
    </row>
    <row r="20" spans="1:4" ht="12.75">
      <c r="A20" s="19">
        <v>13</v>
      </c>
      <c r="B20" s="20" t="s">
        <v>71</v>
      </c>
      <c r="C20" s="21">
        <v>0.8763333333333333</v>
      </c>
      <c r="D20" s="20" t="s">
        <v>185</v>
      </c>
    </row>
    <row r="21" spans="1:4" ht="12.75">
      <c r="A21" s="19">
        <v>14</v>
      </c>
      <c r="B21" s="20" t="s">
        <v>186</v>
      </c>
      <c r="C21" s="21">
        <v>1.139833333333333</v>
      </c>
      <c r="D21" s="20" t="s">
        <v>187</v>
      </c>
    </row>
    <row r="22" spans="1:4" ht="12.75">
      <c r="A22" s="19">
        <v>15</v>
      </c>
      <c r="B22" s="20" t="s">
        <v>73</v>
      </c>
      <c r="C22" s="21">
        <v>0.8873333333333333</v>
      </c>
      <c r="D22" s="20" t="s">
        <v>188</v>
      </c>
    </row>
    <row r="23" spans="1:4" ht="12.75">
      <c r="A23" s="19">
        <v>16</v>
      </c>
      <c r="B23" s="20" t="s">
        <v>189</v>
      </c>
      <c r="C23" s="21">
        <v>0.9056666666666666</v>
      </c>
      <c r="D23" s="20" t="s">
        <v>190</v>
      </c>
    </row>
    <row r="24" spans="1:4" ht="12.75">
      <c r="A24" s="19">
        <v>17</v>
      </c>
      <c r="B24" s="20" t="s">
        <v>165</v>
      </c>
      <c r="C24" s="21">
        <v>0.8503333333333332</v>
      </c>
      <c r="D24" s="20" t="s">
        <v>191</v>
      </c>
    </row>
    <row r="25" spans="1:4" ht="12.75">
      <c r="A25" s="19">
        <v>18</v>
      </c>
      <c r="B25" s="20" t="s">
        <v>76</v>
      </c>
      <c r="C25" s="21">
        <v>1.0283333333333333</v>
      </c>
      <c r="D25" s="20" t="s">
        <v>192</v>
      </c>
    </row>
    <row r="26" spans="1:4" ht="12.75">
      <c r="A26" s="19">
        <v>19</v>
      </c>
      <c r="B26" s="20" t="s">
        <v>193</v>
      </c>
      <c r="C26" s="21">
        <v>0.8755</v>
      </c>
      <c r="D26" s="20" t="s">
        <v>194</v>
      </c>
    </row>
    <row r="27" spans="1:4" ht="12.75">
      <c r="A27" s="19">
        <v>20</v>
      </c>
      <c r="B27" s="20" t="s">
        <v>79</v>
      </c>
      <c r="C27" s="21">
        <v>0.9420000000000001</v>
      </c>
      <c r="D27" s="20" t="s">
        <v>195</v>
      </c>
    </row>
    <row r="28" spans="1:4" ht="12.75">
      <c r="A28" s="19">
        <v>21</v>
      </c>
      <c r="B28" s="20" t="s">
        <v>81</v>
      </c>
      <c r="C28" s="21">
        <v>0.946</v>
      </c>
      <c r="D28" s="20" t="s">
        <v>196</v>
      </c>
    </row>
    <row r="29" spans="1:4" ht="12.75">
      <c r="A29" s="19">
        <v>22</v>
      </c>
      <c r="B29" s="20" t="s">
        <v>83</v>
      </c>
      <c r="C29" s="21">
        <v>0.9345</v>
      </c>
      <c r="D29" s="20" t="s">
        <v>197</v>
      </c>
    </row>
    <row r="30" spans="1:4" ht="12.75">
      <c r="A30" s="19">
        <v>23</v>
      </c>
      <c r="B30" s="20" t="s">
        <v>85</v>
      </c>
      <c r="C30" s="21">
        <v>1.0911666666666666</v>
      </c>
      <c r="D30" s="20" t="s">
        <v>198</v>
      </c>
    </row>
    <row r="31" spans="1:4" ht="12.75">
      <c r="A31" s="19">
        <v>24</v>
      </c>
      <c r="B31" s="20" t="s">
        <v>87</v>
      </c>
      <c r="C31" s="21">
        <v>0.9983333333333333</v>
      </c>
      <c r="D31" s="20" t="s">
        <v>199</v>
      </c>
    </row>
    <row r="32" spans="1:4" ht="12.75">
      <c r="A32" s="19">
        <v>25</v>
      </c>
      <c r="B32" s="20" t="s">
        <v>89</v>
      </c>
      <c r="C32" s="21">
        <v>0.9565</v>
      </c>
      <c r="D32" s="20" t="s">
        <v>200</v>
      </c>
    </row>
    <row r="33" spans="1:4" ht="12.75">
      <c r="A33" s="19">
        <v>26</v>
      </c>
      <c r="B33" s="20" t="s">
        <v>91</v>
      </c>
      <c r="C33" s="21">
        <v>1.02</v>
      </c>
      <c r="D33" s="20" t="s">
        <v>201</v>
      </c>
    </row>
    <row r="34" spans="1:4" ht="12.75">
      <c r="A34" s="19">
        <v>27</v>
      </c>
      <c r="B34" s="20" t="s">
        <v>93</v>
      </c>
      <c r="C34" s="21">
        <v>0.943</v>
      </c>
      <c r="D34" s="20" t="s">
        <v>202</v>
      </c>
    </row>
    <row r="35" spans="1:4" ht="12.75">
      <c r="A35" s="19">
        <v>28</v>
      </c>
      <c r="B35" s="20" t="s">
        <v>95</v>
      </c>
      <c r="C35" s="21">
        <v>0.9813333333333333</v>
      </c>
      <c r="D35" s="20" t="s">
        <v>203</v>
      </c>
    </row>
    <row r="36" spans="1:4" ht="12.75">
      <c r="A36" s="19">
        <v>29</v>
      </c>
      <c r="B36" s="20" t="s">
        <v>97</v>
      </c>
      <c r="C36" s="21">
        <v>1.1138333333333335</v>
      </c>
      <c r="D36" s="20" t="s">
        <v>204</v>
      </c>
    </row>
    <row r="37" spans="1:4" ht="12.75">
      <c r="A37" s="19">
        <v>30</v>
      </c>
      <c r="B37" s="20" t="s">
        <v>99</v>
      </c>
      <c r="C37" s="21">
        <v>0.9533333333333333</v>
      </c>
      <c r="D37" s="20" t="s">
        <v>205</v>
      </c>
    </row>
    <row r="38" spans="1:4" ht="12.75">
      <c r="A38" s="19">
        <v>31</v>
      </c>
      <c r="B38" s="20" t="s">
        <v>206</v>
      </c>
      <c r="C38" s="21">
        <v>0.8958333333333333</v>
      </c>
      <c r="D38" s="20" t="s">
        <v>207</v>
      </c>
    </row>
    <row r="39" spans="1:4" ht="12.75">
      <c r="A39" s="19">
        <v>32</v>
      </c>
      <c r="B39" s="20" t="s">
        <v>101</v>
      </c>
      <c r="C39" s="21">
        <v>1.0055</v>
      </c>
      <c r="D39" s="20" t="s">
        <v>208</v>
      </c>
    </row>
    <row r="40" spans="1:4" ht="12.75">
      <c r="A40" s="19">
        <v>33</v>
      </c>
      <c r="B40" s="20" t="s">
        <v>102</v>
      </c>
      <c r="C40" s="21">
        <v>1.03</v>
      </c>
      <c r="D40" s="20" t="s">
        <v>209</v>
      </c>
    </row>
    <row r="41" spans="1:4" ht="12.75">
      <c r="A41" s="19">
        <v>34</v>
      </c>
      <c r="B41" s="20" t="s">
        <v>104</v>
      </c>
      <c r="C41" s="21">
        <v>0.9178333333333335</v>
      </c>
      <c r="D41" s="20" t="s">
        <v>210</v>
      </c>
    </row>
    <row r="42" spans="1:4" ht="12.75">
      <c r="A42" s="19">
        <v>35</v>
      </c>
      <c r="B42" s="20" t="s">
        <v>106</v>
      </c>
      <c r="C42" s="21">
        <v>1.1221666666666668</v>
      </c>
      <c r="D42" s="20" t="s">
        <v>211</v>
      </c>
    </row>
    <row r="43" spans="1:4" ht="12.75">
      <c r="A43" s="19">
        <v>36</v>
      </c>
      <c r="B43" s="20" t="s">
        <v>212</v>
      </c>
      <c r="C43" s="21">
        <v>0.9296666666666665</v>
      </c>
      <c r="D43" s="20" t="s">
        <v>213</v>
      </c>
    </row>
    <row r="44" spans="1:4" ht="12.75">
      <c r="A44" s="19">
        <v>37</v>
      </c>
      <c r="B44" s="20" t="s">
        <v>108</v>
      </c>
      <c r="C44" s="21">
        <v>1.149</v>
      </c>
      <c r="D44" s="20" t="s">
        <v>214</v>
      </c>
    </row>
    <row r="45" spans="1:4" ht="12.75">
      <c r="A45" s="19">
        <v>38</v>
      </c>
      <c r="B45" s="20" t="s">
        <v>110</v>
      </c>
      <c r="C45" s="21">
        <v>0.9756666666666667</v>
      </c>
      <c r="D45" s="20" t="s">
        <v>215</v>
      </c>
    </row>
    <row r="46" spans="1:4" ht="12.75">
      <c r="A46" s="19">
        <v>39</v>
      </c>
      <c r="B46" s="20" t="s">
        <v>164</v>
      </c>
      <c r="C46" s="21">
        <v>1.0208333333333333</v>
      </c>
      <c r="D46" s="20" t="s">
        <v>216</v>
      </c>
    </row>
    <row r="47" spans="1:4" ht="12.75">
      <c r="A47" s="19">
        <v>40</v>
      </c>
      <c r="B47" s="20" t="s">
        <v>112</v>
      </c>
      <c r="C47" s="21">
        <v>0.8546666666666668</v>
      </c>
      <c r="D47" s="20" t="s">
        <v>217</v>
      </c>
    </row>
    <row r="48" spans="1:4" ht="12.75">
      <c r="A48" s="19">
        <v>41</v>
      </c>
      <c r="B48" s="20" t="s">
        <v>218</v>
      </c>
      <c r="C48" s="21">
        <v>1.0691666666666668</v>
      </c>
      <c r="D48" s="20" t="s">
        <v>219</v>
      </c>
    </row>
    <row r="49" spans="1:4" ht="12.75">
      <c r="A49" s="19">
        <v>42</v>
      </c>
      <c r="B49" s="20" t="s">
        <v>114</v>
      </c>
      <c r="C49" s="21">
        <v>0.9023333333333333</v>
      </c>
      <c r="D49" s="20" t="s">
        <v>220</v>
      </c>
    </row>
    <row r="50" spans="1:4" ht="12.75">
      <c r="A50" s="19">
        <v>43</v>
      </c>
      <c r="B50" s="20" t="s">
        <v>117</v>
      </c>
      <c r="C50" s="21">
        <v>1.033</v>
      </c>
      <c r="D50" s="20" t="s">
        <v>221</v>
      </c>
    </row>
    <row r="51" spans="1:4" ht="12.75">
      <c r="A51" s="19">
        <v>44</v>
      </c>
      <c r="B51" s="20" t="s">
        <v>222</v>
      </c>
      <c r="C51" s="21">
        <v>0.9361666666666666</v>
      </c>
      <c r="D51" s="20" t="s">
        <v>223</v>
      </c>
    </row>
    <row r="52" spans="1:4" ht="12.75">
      <c r="A52" s="19">
        <v>45</v>
      </c>
      <c r="B52" s="20" t="s">
        <v>119</v>
      </c>
      <c r="C52" s="21">
        <v>0.9276666666666666</v>
      </c>
      <c r="D52" s="20" t="s">
        <v>224</v>
      </c>
    </row>
    <row r="53" spans="1:4" ht="12.75">
      <c r="A53" s="19">
        <v>46</v>
      </c>
      <c r="B53" s="20" t="s">
        <v>120</v>
      </c>
      <c r="C53" s="21">
        <v>0.8923333333333333</v>
      </c>
      <c r="D53" s="20" t="s">
        <v>225</v>
      </c>
    </row>
    <row r="54" spans="1:4" ht="12.75">
      <c r="A54" s="19">
        <v>47</v>
      </c>
      <c r="B54" s="20" t="s">
        <v>122</v>
      </c>
      <c r="C54" s="21">
        <v>0.904</v>
      </c>
      <c r="D54" s="20" t="s">
        <v>226</v>
      </c>
    </row>
    <row r="55" spans="1:4" ht="12.75">
      <c r="A55" s="19">
        <v>48</v>
      </c>
      <c r="B55" s="20" t="s">
        <v>123</v>
      </c>
      <c r="C55" s="21">
        <v>0.9501666666666666</v>
      </c>
      <c r="D55" s="20" t="s">
        <v>227</v>
      </c>
    </row>
    <row r="56" spans="1:4" ht="12.75">
      <c r="A56" s="19">
        <v>49</v>
      </c>
      <c r="B56" s="20" t="s">
        <v>163</v>
      </c>
      <c r="C56" s="21">
        <v>1.038</v>
      </c>
      <c r="D56" s="20" t="s">
        <v>228</v>
      </c>
    </row>
    <row r="57" spans="1:4" ht="12.75">
      <c r="A57" s="19">
        <v>50</v>
      </c>
      <c r="B57" s="20" t="s">
        <v>125</v>
      </c>
      <c r="C57" s="21">
        <v>0.992</v>
      </c>
      <c r="D57" s="20" t="s">
        <v>229</v>
      </c>
    </row>
    <row r="58" spans="1:4" ht="12.75">
      <c r="A58" s="19">
        <v>51</v>
      </c>
      <c r="B58" s="20" t="s">
        <v>127</v>
      </c>
      <c r="C58" s="21">
        <v>0.9101666666666667</v>
      </c>
      <c r="D58" s="20" t="s">
        <v>230</v>
      </c>
    </row>
    <row r="59" spans="1:4" ht="12.75">
      <c r="A59" s="19">
        <v>52</v>
      </c>
      <c r="B59" s="20" t="s">
        <v>129</v>
      </c>
      <c r="C59" s="21">
        <v>1.0273333333333334</v>
      </c>
      <c r="D59" s="20" t="s">
        <v>231</v>
      </c>
    </row>
    <row r="60" spans="1:4" ht="12.75">
      <c r="A60" s="19">
        <v>53</v>
      </c>
      <c r="B60" s="20" t="s">
        <v>132</v>
      </c>
      <c r="C60" s="21">
        <v>0.8953333333333332</v>
      </c>
      <c r="D60" s="20" t="s">
        <v>232</v>
      </c>
    </row>
    <row r="61" spans="1:4" ht="12.75">
      <c r="A61" s="19">
        <v>54</v>
      </c>
      <c r="B61" s="20" t="s">
        <v>134</v>
      </c>
      <c r="C61" s="21">
        <v>0.9045000000000001</v>
      </c>
      <c r="D61" s="20" t="s">
        <v>233</v>
      </c>
    </row>
    <row r="62" spans="1:4" ht="12.75">
      <c r="A62" s="19">
        <v>55</v>
      </c>
      <c r="B62" s="20" t="s">
        <v>136</v>
      </c>
      <c r="C62" s="21">
        <v>0.903</v>
      </c>
      <c r="D62" s="20" t="s">
        <v>234</v>
      </c>
    </row>
    <row r="63" spans="1:4" ht="12.75">
      <c r="A63" s="19">
        <v>56</v>
      </c>
      <c r="B63" s="20" t="s">
        <v>138</v>
      </c>
      <c r="C63" s="21">
        <v>1.0223333333333333</v>
      </c>
      <c r="D63" s="20" t="s">
        <v>235</v>
      </c>
    </row>
    <row r="64" spans="1:4" ht="12.75">
      <c r="A64" s="19">
        <v>57</v>
      </c>
      <c r="B64" s="20" t="s">
        <v>162</v>
      </c>
      <c r="C64" s="21">
        <v>1.0428333333333335</v>
      </c>
      <c r="D64" s="20" t="s">
        <v>236</v>
      </c>
    </row>
    <row r="65" spans="1:4" ht="12.75">
      <c r="A65" s="19">
        <v>58</v>
      </c>
      <c r="B65" s="20" t="s">
        <v>140</v>
      </c>
      <c r="C65" s="21">
        <v>1.0413333333333332</v>
      </c>
      <c r="D65" s="20" t="s">
        <v>237</v>
      </c>
    </row>
    <row r="66" spans="1:4" ht="12.75">
      <c r="A66" s="19">
        <v>59</v>
      </c>
      <c r="B66" s="20" t="s">
        <v>142</v>
      </c>
      <c r="C66" s="21">
        <v>0.9626666666666667</v>
      </c>
      <c r="D66" s="20" t="s">
        <v>238</v>
      </c>
    </row>
    <row r="67" spans="1:4" ht="12.75">
      <c r="A67" s="19">
        <v>60</v>
      </c>
      <c r="B67" s="20" t="s">
        <v>143</v>
      </c>
      <c r="C67" s="21">
        <v>1.074166666666667</v>
      </c>
      <c r="D67" s="20" t="s">
        <v>239</v>
      </c>
    </row>
    <row r="68" spans="1:4" ht="12.75">
      <c r="A68" s="19">
        <v>61</v>
      </c>
      <c r="B68" s="20" t="s">
        <v>240</v>
      </c>
      <c r="C68" s="21">
        <v>1.0003333333333335</v>
      </c>
      <c r="D68" s="20" t="s">
        <v>241</v>
      </c>
    </row>
    <row r="69" spans="1:4" ht="12.75">
      <c r="A69" s="19">
        <v>62</v>
      </c>
      <c r="B69" s="20" t="s">
        <v>145</v>
      </c>
      <c r="C69" s="21">
        <v>1.075</v>
      </c>
      <c r="D69" s="20" t="s">
        <v>242</v>
      </c>
    </row>
    <row r="70" spans="1:4" ht="12.75">
      <c r="A70" s="19">
        <v>63</v>
      </c>
      <c r="B70" s="20" t="s">
        <v>147</v>
      </c>
      <c r="C70" s="21">
        <v>0.9765</v>
      </c>
      <c r="D70" s="20" t="s">
        <v>243</v>
      </c>
    </row>
    <row r="71" spans="1:4" ht="12.75">
      <c r="A71" s="19">
        <v>64</v>
      </c>
      <c r="B71" s="20" t="s">
        <v>149</v>
      </c>
      <c r="C71" s="21">
        <v>0.9598333333333333</v>
      </c>
      <c r="D71" s="20" t="s">
        <v>244</v>
      </c>
    </row>
    <row r="72" spans="1:4" ht="12.75">
      <c r="A72" s="19">
        <v>65</v>
      </c>
      <c r="B72" s="20" t="s">
        <v>150</v>
      </c>
      <c r="C72" s="21">
        <v>0.8896666666666665</v>
      </c>
      <c r="D72" s="20" t="s">
        <v>245</v>
      </c>
    </row>
    <row r="73" spans="1:4" ht="12.75">
      <c r="A73" s="19">
        <v>66</v>
      </c>
      <c r="B73" s="20" t="s">
        <v>48</v>
      </c>
      <c r="C73" s="21">
        <v>1.0659999999999998</v>
      </c>
      <c r="D73" s="20" t="s">
        <v>246</v>
      </c>
    </row>
    <row r="74" spans="1:4" ht="12.75">
      <c r="A74" s="19">
        <v>67</v>
      </c>
      <c r="B74" s="20" t="s">
        <v>50</v>
      </c>
      <c r="C74" s="21">
        <v>0.9688333333333332</v>
      </c>
      <c r="D74" s="20" t="s">
        <v>247</v>
      </c>
    </row>
    <row r="75" spans="1:4" ht="12.75">
      <c r="A75" s="19">
        <v>68</v>
      </c>
      <c r="B75" s="20" t="s">
        <v>52</v>
      </c>
      <c r="C75" s="21">
        <v>0.8786666666666667</v>
      </c>
      <c r="D75" s="20" t="s">
        <v>248</v>
      </c>
    </row>
    <row r="76" spans="1:4" ht="12.75">
      <c r="A76" s="19">
        <v>69</v>
      </c>
      <c r="B76" s="20" t="s">
        <v>54</v>
      </c>
      <c r="C76" s="21">
        <v>0.9195</v>
      </c>
      <c r="D76" s="20" t="s">
        <v>249</v>
      </c>
    </row>
    <row r="77" spans="1:4" ht="12.75">
      <c r="A77" s="19">
        <v>70</v>
      </c>
      <c r="B77" s="20" t="s">
        <v>56</v>
      </c>
      <c r="C77" s="21">
        <v>0.8675</v>
      </c>
      <c r="D77" s="20" t="s">
        <v>250</v>
      </c>
    </row>
    <row r="78" spans="1:4" ht="12.75">
      <c r="A78" s="19">
        <v>71</v>
      </c>
      <c r="B78" s="20" t="s">
        <v>58</v>
      </c>
      <c r="C78" s="21">
        <v>0.9111666666666666</v>
      </c>
      <c r="D78" s="20" t="s">
        <v>251</v>
      </c>
    </row>
    <row r="79" spans="1:4" ht="12.75">
      <c r="A79" s="19">
        <v>72</v>
      </c>
      <c r="B79" s="20" t="s">
        <v>60</v>
      </c>
      <c r="C79" s="21">
        <v>1.1225</v>
      </c>
      <c r="D79" s="20" t="s">
        <v>252</v>
      </c>
    </row>
    <row r="80" spans="1:4" ht="12.75">
      <c r="A80" s="19">
        <v>73</v>
      </c>
      <c r="B80" s="20" t="s">
        <v>61</v>
      </c>
      <c r="C80" s="21">
        <v>0.8386666666666668</v>
      </c>
      <c r="D80" s="20" t="s">
        <v>253</v>
      </c>
    </row>
    <row r="81" spans="1:4" ht="12.75">
      <c r="A81" s="19">
        <v>74</v>
      </c>
      <c r="B81" s="20" t="s">
        <v>63</v>
      </c>
      <c r="C81" s="21">
        <v>1.1343333333333334</v>
      </c>
      <c r="D81" s="20" t="s">
        <v>254</v>
      </c>
    </row>
    <row r="82" spans="1:4" ht="12.75">
      <c r="A82" s="19">
        <v>75</v>
      </c>
      <c r="B82" s="20" t="s">
        <v>255</v>
      </c>
      <c r="C82" s="21">
        <v>0.8815000000000001</v>
      </c>
      <c r="D82" s="20" t="s">
        <v>256</v>
      </c>
    </row>
    <row r="83" spans="1:4" ht="12.75">
      <c r="A83" s="19">
        <v>76</v>
      </c>
      <c r="B83" s="20" t="s">
        <v>66</v>
      </c>
      <c r="C83" s="21">
        <v>0.9763333333333333</v>
      </c>
      <c r="D83" s="20" t="s">
        <v>257</v>
      </c>
    </row>
    <row r="84" spans="1:4" ht="12.75">
      <c r="A84" s="19">
        <v>77</v>
      </c>
      <c r="B84" s="20" t="s">
        <v>68</v>
      </c>
      <c r="C84" s="21">
        <v>0.9940000000000001</v>
      </c>
      <c r="D84" s="20" t="s">
        <v>258</v>
      </c>
    </row>
    <row r="85" spans="1:4" ht="12.75">
      <c r="A85" s="19">
        <v>78</v>
      </c>
      <c r="B85" s="20" t="s">
        <v>70</v>
      </c>
      <c r="C85" s="21">
        <v>0.8905</v>
      </c>
      <c r="D85" s="20" t="s">
        <v>259</v>
      </c>
    </row>
    <row r="86" spans="1:4" ht="12.75">
      <c r="A86" s="19">
        <v>79</v>
      </c>
      <c r="B86" s="20" t="s">
        <v>72</v>
      </c>
      <c r="C86" s="21">
        <v>0.8848333333333334</v>
      </c>
      <c r="D86" s="20" t="s">
        <v>260</v>
      </c>
    </row>
    <row r="87" spans="1:4" ht="12.75">
      <c r="A87" s="19">
        <v>80</v>
      </c>
      <c r="B87" s="20" t="s">
        <v>261</v>
      </c>
      <c r="C87" s="21">
        <v>0.9145</v>
      </c>
      <c r="D87" s="20" t="s">
        <v>262</v>
      </c>
    </row>
    <row r="88" spans="1:4" ht="12.75">
      <c r="A88" s="19">
        <v>81</v>
      </c>
      <c r="B88" s="20" t="s">
        <v>74</v>
      </c>
      <c r="C88" s="21">
        <v>0.8923333333333333</v>
      </c>
      <c r="D88" s="20" t="s">
        <v>263</v>
      </c>
    </row>
    <row r="89" spans="1:4" ht="12.75">
      <c r="A89" s="19">
        <v>82</v>
      </c>
      <c r="B89" s="20" t="s">
        <v>75</v>
      </c>
      <c r="C89" s="21">
        <v>0.961</v>
      </c>
      <c r="D89" s="20" t="s">
        <v>264</v>
      </c>
    </row>
    <row r="90" spans="1:4" ht="12.75">
      <c r="A90" s="19">
        <v>83</v>
      </c>
      <c r="B90" s="20" t="s">
        <v>77</v>
      </c>
      <c r="C90" s="21">
        <v>0.9751666666666665</v>
      </c>
      <c r="D90" s="20" t="s">
        <v>265</v>
      </c>
    </row>
    <row r="91" spans="1:4" ht="12.75">
      <c r="A91" s="19">
        <v>84</v>
      </c>
      <c r="B91" s="20" t="s">
        <v>78</v>
      </c>
      <c r="C91" s="21">
        <v>0.9858333333333333</v>
      </c>
      <c r="D91" s="20" t="s">
        <v>266</v>
      </c>
    </row>
    <row r="92" spans="1:4" ht="12.75">
      <c r="A92" s="19">
        <v>85</v>
      </c>
      <c r="B92" s="20" t="s">
        <v>80</v>
      </c>
      <c r="C92" s="21">
        <v>0.8825</v>
      </c>
      <c r="D92" s="20" t="s">
        <v>267</v>
      </c>
    </row>
    <row r="93" spans="1:4" ht="12.75">
      <c r="A93" s="19">
        <v>86</v>
      </c>
      <c r="B93" s="20" t="s">
        <v>82</v>
      </c>
      <c r="C93" s="21">
        <v>0.8753333333333332</v>
      </c>
      <c r="D93" s="20" t="s">
        <v>268</v>
      </c>
    </row>
    <row r="94" spans="1:4" ht="12.75">
      <c r="A94" s="19">
        <v>87</v>
      </c>
      <c r="B94" s="20" t="s">
        <v>84</v>
      </c>
      <c r="C94" s="21">
        <v>0.9561666666666667</v>
      </c>
      <c r="D94" s="20" t="s">
        <v>269</v>
      </c>
    </row>
    <row r="95" spans="1:4" ht="12.75">
      <c r="A95" s="19">
        <v>88</v>
      </c>
      <c r="B95" s="20" t="s">
        <v>86</v>
      </c>
      <c r="C95" s="21">
        <v>0.865</v>
      </c>
      <c r="D95" s="20" t="s">
        <v>270</v>
      </c>
    </row>
    <row r="96" spans="1:4" ht="12.75">
      <c r="A96" s="19">
        <v>89</v>
      </c>
      <c r="B96" s="20" t="s">
        <v>88</v>
      </c>
      <c r="C96" s="21">
        <v>0.9251666666666665</v>
      </c>
      <c r="D96" s="20" t="s">
        <v>271</v>
      </c>
    </row>
    <row r="97" spans="1:4" ht="12.75">
      <c r="A97" s="19">
        <v>90</v>
      </c>
      <c r="B97" s="20" t="s">
        <v>90</v>
      </c>
      <c r="C97" s="21">
        <v>1.0773333333333333</v>
      </c>
      <c r="D97" s="20" t="s">
        <v>272</v>
      </c>
    </row>
    <row r="98" spans="1:4" ht="12.75">
      <c r="A98" s="19">
        <v>91</v>
      </c>
      <c r="B98" s="20" t="s">
        <v>92</v>
      </c>
      <c r="C98" s="21">
        <v>0.9951666666666665</v>
      </c>
      <c r="D98" s="20" t="s">
        <v>273</v>
      </c>
    </row>
    <row r="99" spans="1:4" ht="12.75">
      <c r="A99" s="19">
        <v>92</v>
      </c>
      <c r="B99" s="20" t="s">
        <v>94</v>
      </c>
      <c r="C99" s="21">
        <v>0.872</v>
      </c>
      <c r="D99" s="20" t="s">
        <v>274</v>
      </c>
    </row>
    <row r="100" spans="1:4" ht="12.75">
      <c r="A100" s="19">
        <v>93</v>
      </c>
      <c r="B100" s="20" t="s">
        <v>96</v>
      </c>
      <c r="C100" s="21">
        <v>0.8598333333333333</v>
      </c>
      <c r="D100" s="20" t="s">
        <v>275</v>
      </c>
    </row>
    <row r="101" spans="1:4" ht="12.75">
      <c r="A101" s="19">
        <v>94</v>
      </c>
      <c r="B101" s="20" t="s">
        <v>98</v>
      </c>
      <c r="C101" s="21">
        <v>0.9954999999999999</v>
      </c>
      <c r="D101" s="20" t="s">
        <v>276</v>
      </c>
    </row>
    <row r="102" spans="1:4" ht="12.75">
      <c r="A102" s="19">
        <v>95</v>
      </c>
      <c r="B102" s="20" t="s">
        <v>277</v>
      </c>
      <c r="C102" s="21">
        <v>1.0551666666666666</v>
      </c>
      <c r="D102" s="20" t="s">
        <v>278</v>
      </c>
    </row>
    <row r="103" spans="1:4" ht="12.75">
      <c r="A103" s="19">
        <v>96</v>
      </c>
      <c r="B103" s="20" t="s">
        <v>100</v>
      </c>
      <c r="C103" s="21">
        <v>1.0718333333333334</v>
      </c>
      <c r="D103" s="20" t="s">
        <v>279</v>
      </c>
    </row>
    <row r="104" spans="1:4" ht="12.75">
      <c r="A104" s="19">
        <v>97</v>
      </c>
      <c r="B104" s="20" t="s">
        <v>280</v>
      </c>
      <c r="C104" s="21">
        <v>0.9026666666666666</v>
      </c>
      <c r="D104" s="20" t="s">
        <v>281</v>
      </c>
    </row>
    <row r="105" spans="1:4" ht="12.75">
      <c r="A105" s="19">
        <v>98</v>
      </c>
      <c r="B105" s="20" t="s">
        <v>282</v>
      </c>
      <c r="C105" s="21">
        <v>0.746</v>
      </c>
      <c r="D105" s="20" t="s">
        <v>283</v>
      </c>
    </row>
    <row r="106" spans="1:4" ht="12.75">
      <c r="A106" s="19">
        <v>99</v>
      </c>
      <c r="B106" s="20" t="s">
        <v>103</v>
      </c>
      <c r="C106" s="21">
        <v>0.9665</v>
      </c>
      <c r="D106" s="20" t="s">
        <v>284</v>
      </c>
    </row>
    <row r="107" spans="1:4" ht="12.75">
      <c r="A107" s="19">
        <v>100</v>
      </c>
      <c r="B107" s="20" t="s">
        <v>105</v>
      </c>
      <c r="C107" s="21">
        <v>0.8945000000000001</v>
      </c>
      <c r="D107" s="20" t="s">
        <v>285</v>
      </c>
    </row>
    <row r="108" spans="1:4" ht="12.75">
      <c r="A108" s="19">
        <v>101</v>
      </c>
      <c r="B108" s="20" t="s">
        <v>107</v>
      </c>
      <c r="C108" s="21">
        <v>1.0871666666666668</v>
      </c>
      <c r="D108" s="20" t="s">
        <v>286</v>
      </c>
    </row>
    <row r="109" spans="1:4" ht="12.75">
      <c r="A109" s="19">
        <v>102</v>
      </c>
      <c r="B109" s="20" t="s">
        <v>109</v>
      </c>
      <c r="C109" s="21">
        <v>1.0695000000000001</v>
      </c>
      <c r="D109" s="20" t="s">
        <v>287</v>
      </c>
    </row>
    <row r="110" spans="1:4" ht="12.75">
      <c r="A110" s="19">
        <v>103</v>
      </c>
      <c r="B110" s="20" t="s">
        <v>111</v>
      </c>
      <c r="C110" s="21">
        <v>1.213</v>
      </c>
      <c r="D110" s="20" t="s">
        <v>288</v>
      </c>
    </row>
    <row r="111" spans="1:4" ht="12.75">
      <c r="A111" s="19">
        <v>104</v>
      </c>
      <c r="B111" s="20" t="s">
        <v>113</v>
      </c>
      <c r="C111" s="21">
        <v>0.8826666666666667</v>
      </c>
      <c r="D111" s="20" t="s">
        <v>289</v>
      </c>
    </row>
    <row r="112" spans="1:4" ht="12.75">
      <c r="A112" s="19">
        <v>105</v>
      </c>
      <c r="B112" s="20" t="s">
        <v>115</v>
      </c>
      <c r="C112" s="21">
        <v>0.9191666666666667</v>
      </c>
      <c r="D112" s="20" t="s">
        <v>290</v>
      </c>
    </row>
    <row r="113" spans="1:4" ht="12.75">
      <c r="A113" s="19">
        <v>106</v>
      </c>
      <c r="B113" s="20" t="s">
        <v>116</v>
      </c>
      <c r="C113" s="21">
        <v>1.0413333333333334</v>
      </c>
      <c r="D113" s="20" t="s">
        <v>291</v>
      </c>
    </row>
    <row r="114" spans="1:4" ht="12.75">
      <c r="A114" s="19">
        <v>107</v>
      </c>
      <c r="B114" s="20" t="s">
        <v>118</v>
      </c>
      <c r="C114" s="21">
        <v>1.0473333333333334</v>
      </c>
      <c r="D114" s="20" t="s">
        <v>292</v>
      </c>
    </row>
    <row r="115" spans="1:4" ht="12.75">
      <c r="A115" s="19">
        <v>108</v>
      </c>
      <c r="B115" s="20" t="s">
        <v>293</v>
      </c>
      <c r="C115" s="21">
        <v>1.1361666666666665</v>
      </c>
      <c r="D115" s="20" t="s">
        <v>294</v>
      </c>
    </row>
    <row r="116" spans="1:4" ht="12.75">
      <c r="A116" s="19">
        <v>109</v>
      </c>
      <c r="B116" s="20" t="s">
        <v>121</v>
      </c>
      <c r="C116" s="21">
        <v>1.0175</v>
      </c>
      <c r="D116" s="20" t="s">
        <v>295</v>
      </c>
    </row>
    <row r="117" spans="1:4" ht="12.75">
      <c r="A117" s="19">
        <v>110</v>
      </c>
      <c r="B117" s="20" t="s">
        <v>296</v>
      </c>
      <c r="C117" s="21">
        <v>1.0215</v>
      </c>
      <c r="D117" s="20" t="s">
        <v>297</v>
      </c>
    </row>
    <row r="118" spans="1:4" ht="12.75">
      <c r="A118" s="19">
        <v>111</v>
      </c>
      <c r="B118" s="20" t="s">
        <v>124</v>
      </c>
      <c r="C118" s="21">
        <v>0.8795000000000001</v>
      </c>
      <c r="D118" s="20" t="s">
        <v>298</v>
      </c>
    </row>
    <row r="119" spans="1:4" ht="12.75">
      <c r="A119" s="19">
        <v>112</v>
      </c>
      <c r="B119" s="20" t="s">
        <v>126</v>
      </c>
      <c r="C119" s="21">
        <v>1.0305</v>
      </c>
      <c r="D119" s="20" t="s">
        <v>299</v>
      </c>
    </row>
    <row r="120" spans="1:4" ht="12.75">
      <c r="A120" s="19">
        <v>113</v>
      </c>
      <c r="B120" s="20" t="s">
        <v>128</v>
      </c>
      <c r="C120" s="21">
        <v>0.9813333333333333</v>
      </c>
      <c r="D120" s="20" t="s">
        <v>300</v>
      </c>
    </row>
    <row r="121" spans="1:4" ht="12.75">
      <c r="A121" s="19">
        <v>114</v>
      </c>
      <c r="B121" s="20" t="s">
        <v>130</v>
      </c>
      <c r="C121" s="21">
        <v>0.9026666666666665</v>
      </c>
      <c r="D121" s="20" t="s">
        <v>301</v>
      </c>
    </row>
    <row r="122" spans="1:4" ht="12.75">
      <c r="A122" s="19">
        <v>115</v>
      </c>
      <c r="B122" s="20" t="s">
        <v>131</v>
      </c>
      <c r="C122" s="21">
        <v>1.2086666666666668</v>
      </c>
      <c r="D122" s="20" t="s">
        <v>302</v>
      </c>
    </row>
    <row r="123" spans="1:4" ht="12.75">
      <c r="A123" s="19">
        <v>116</v>
      </c>
      <c r="B123" s="20" t="s">
        <v>133</v>
      </c>
      <c r="C123" s="21">
        <v>0.8901666666666666</v>
      </c>
      <c r="D123" s="20" t="s">
        <v>303</v>
      </c>
    </row>
    <row r="124" spans="1:4" ht="12.75">
      <c r="A124" s="19">
        <v>117</v>
      </c>
      <c r="B124" s="20" t="s">
        <v>135</v>
      </c>
      <c r="C124" s="21">
        <v>0.951</v>
      </c>
      <c r="D124" s="20" t="s">
        <v>304</v>
      </c>
    </row>
    <row r="125" spans="1:4" ht="12.75">
      <c r="A125" s="19">
        <v>118</v>
      </c>
      <c r="B125" s="20" t="s">
        <v>137</v>
      </c>
      <c r="C125" s="21">
        <v>0.9311666666666667</v>
      </c>
      <c r="D125" s="20" t="s">
        <v>305</v>
      </c>
    </row>
    <row r="126" spans="1:4" ht="12.75">
      <c r="A126" s="19">
        <v>119</v>
      </c>
      <c r="B126" s="20" t="s">
        <v>139</v>
      </c>
      <c r="C126" s="21">
        <v>0.965</v>
      </c>
      <c r="D126" s="20" t="s">
        <v>306</v>
      </c>
    </row>
    <row r="127" spans="1:4" ht="12.75">
      <c r="A127" s="19">
        <v>120</v>
      </c>
      <c r="B127" s="20" t="s">
        <v>141</v>
      </c>
      <c r="C127" s="21">
        <v>1.0405</v>
      </c>
      <c r="D127" s="20" t="s">
        <v>307</v>
      </c>
    </row>
    <row r="128" spans="1:4" ht="12.75">
      <c r="A128" s="19">
        <v>121</v>
      </c>
      <c r="B128" s="20" t="s">
        <v>308</v>
      </c>
      <c r="C128" s="21">
        <v>0.9511666666666667</v>
      </c>
      <c r="D128" s="20" t="s">
        <v>309</v>
      </c>
    </row>
    <row r="129" spans="1:4" ht="12.75">
      <c r="A129" s="19">
        <v>122</v>
      </c>
      <c r="B129" s="20" t="s">
        <v>161</v>
      </c>
      <c r="C129" s="21">
        <v>0.9933333333333333</v>
      </c>
      <c r="D129" s="20" t="s">
        <v>310</v>
      </c>
    </row>
    <row r="130" spans="1:4" ht="12.75">
      <c r="A130" s="19">
        <v>123</v>
      </c>
      <c r="B130" s="20" t="s">
        <v>144</v>
      </c>
      <c r="C130" s="21">
        <v>0.9673333333333334</v>
      </c>
      <c r="D130" s="20" t="s">
        <v>311</v>
      </c>
    </row>
    <row r="131" spans="1:4" ht="12.75">
      <c r="A131" s="19">
        <v>124</v>
      </c>
      <c r="B131" s="20" t="s">
        <v>146</v>
      </c>
      <c r="C131" s="21">
        <v>1.0438333333333332</v>
      </c>
      <c r="D131" s="20" t="s">
        <v>312</v>
      </c>
    </row>
    <row r="132" spans="1:4" ht="12.75">
      <c r="A132" s="19">
        <v>125</v>
      </c>
      <c r="B132" s="20" t="s">
        <v>148</v>
      </c>
      <c r="C132" s="21">
        <v>1.026</v>
      </c>
      <c r="D132" s="20" t="s">
        <v>313</v>
      </c>
    </row>
    <row r="133" spans="1:4" ht="13.5">
      <c r="A133" s="337" t="s">
        <v>314</v>
      </c>
      <c r="B133" s="338"/>
      <c r="C133" s="338"/>
      <c r="D133" s="339"/>
    </row>
    <row r="253" spans="1:4" ht="13.5">
      <c r="A253" s="24"/>
      <c r="B253" s="24"/>
      <c r="C253" s="25"/>
      <c r="D253" s="24"/>
    </row>
    <row r="254" spans="1:4" ht="13.5">
      <c r="A254" s="24"/>
      <c r="B254" s="24"/>
      <c r="C254" s="25"/>
      <c r="D254" s="24"/>
    </row>
    <row r="255" spans="1:4" ht="13.5">
      <c r="A255" s="24"/>
      <c r="B255" s="24"/>
      <c r="C255" s="25"/>
      <c r="D255" s="24"/>
    </row>
    <row r="256" spans="1:4" ht="13.5">
      <c r="A256" s="24"/>
      <c r="B256" s="24"/>
      <c r="C256" s="25"/>
      <c r="D256" s="24"/>
    </row>
  </sheetData>
  <sheetProtection password="8C9F" sheet="1" objects="1" scenarios="1"/>
  <mergeCells count="8">
    <mergeCell ref="A5:D5"/>
    <mergeCell ref="A7:B7"/>
    <mergeCell ref="A6:D6"/>
    <mergeCell ref="A133:D133"/>
    <mergeCell ref="A1:D1"/>
    <mergeCell ref="A3:D3"/>
    <mergeCell ref="A2:D2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Instruction 16-28</dc:title>
  <dc:subject>Job Corps Staff Compensation January, 2017</dc:subject>
  <dc:creator>Hess-Williams, Tina - ETA</dc:creator>
  <cp:keywords/>
  <dc:description/>
  <cp:lastModifiedBy>PRH MOD Team 2</cp:lastModifiedBy>
  <cp:lastPrinted>2017-01-10T21:41:35Z</cp:lastPrinted>
  <dcterms:created xsi:type="dcterms:W3CDTF">2003-07-10T17:09:26Z</dcterms:created>
  <dcterms:modified xsi:type="dcterms:W3CDTF">2020-06-01T20:09:20Z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0x010100A3D0E8EBA996FE4EA6C7EAC4E0EB1AAA</vt:lpwstr>
  </property>
  <property fmtid="{D5CDD505-2E9C-101B-9397-08002B2CF9AE}" pid="3" name="Attachment">
    <vt:lpwstr>A</vt:lpwstr>
  </property>
  <property fmtid="{D5CDD505-2E9C-101B-9397-08002B2CF9AE}" pid="4" name="_DCDateCreated">
    <vt:lpwstr>2017-02-13T01:00:00Z</vt:lpwstr>
  </property>
  <property fmtid="{D5CDD505-2E9C-101B-9397-08002B2CF9AE}" pid="5" name="display_urn:schemas-microsoft-com:office:office#Editor">
    <vt:lpwstr>Derek Vasquez</vt:lpwstr>
  </property>
  <property fmtid="{D5CDD505-2E9C-101B-9397-08002B2CF9AE}" pid="6" name="display_urn:schemas-microsoft-com:office:office#Author">
    <vt:lpwstr>Derek Vasquez</vt:lpwstr>
  </property>
  <property fmtid="{D5CDD505-2E9C-101B-9397-08002B2CF9AE}" pid="7" name="_dlc_DocId">
    <vt:lpwstr>UVD377XXDEFT-1776520129-1607</vt:lpwstr>
  </property>
  <property fmtid="{D5CDD505-2E9C-101B-9397-08002B2CF9AE}" pid="8" name="_dlc_DocIdItemGuid">
    <vt:lpwstr>183bff7a-b86d-4df6-a1c3-004b0969e47e</vt:lpwstr>
  </property>
  <property fmtid="{D5CDD505-2E9C-101B-9397-08002B2CF9AE}" pid="9" name="_dlc_DocIdUrl">
    <vt:lpwstr>https://prh.jobcorps.gov/Program Instruction Notices/_layouts/15/DocIdRedir.aspx?ID=UVD377XXDEFT-1776520129-1607, UVD377XXDEFT-1776520129-1607</vt:lpwstr>
  </property>
</Properties>
</file>