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25" activeTab="1"/>
  </bookViews>
  <sheets>
    <sheet name="Instructions" sheetId="1" r:id="rId1"/>
    <sheet name="Summary V21" sheetId="2" r:id="rId2"/>
    <sheet name="Signatures" sheetId="3" r:id="rId3"/>
    <sheet name="Narrative Examples" sheetId="4" r:id="rId4"/>
    <sheet name="21.01" sheetId="5" r:id="rId5"/>
    <sheet name="LISTS" sheetId="6" state="hidden" r:id="rId6"/>
    <sheet name="21.02" sheetId="7" r:id="rId7"/>
    <sheet name="21.03" sheetId="8" r:id="rId8"/>
    <sheet name="21.04" sheetId="9" r:id="rId9"/>
    <sheet name="21.05" sheetId="10" r:id="rId10"/>
    <sheet name="21.06" sheetId="11" r:id="rId11"/>
    <sheet name="21.07" sheetId="12" r:id="rId12"/>
    <sheet name="21.08" sheetId="13" r:id="rId13"/>
    <sheet name="21.09" sheetId="14" r:id="rId14"/>
    <sheet name="21.10" sheetId="15" r:id="rId15"/>
    <sheet name="21.11" sheetId="16" r:id="rId16"/>
    <sheet name="21.12" sheetId="17" r:id="rId17"/>
    <sheet name="21.13" sheetId="18" r:id="rId18"/>
    <sheet name="21.14" sheetId="19" r:id="rId19"/>
    <sheet name="21.15" sheetId="20" r:id="rId20"/>
    <sheet name="21.16" sheetId="21" r:id="rId21"/>
    <sheet name="21.17" sheetId="22" r:id="rId22"/>
    <sheet name="21.18" sheetId="23" r:id="rId23"/>
    <sheet name="21.19" sheetId="24" r:id="rId24"/>
    <sheet name="21.20" sheetId="25" r:id="rId25"/>
    <sheet name="RECONCILIATION" sheetId="26" r:id="rId26"/>
    <sheet name="NOJC Review" sheetId="27" r:id="rId27"/>
    <sheet name="DATA" sheetId="28" state="hidden" r:id="rId28"/>
    <sheet name="key" sheetId="29" r:id="rId29"/>
  </sheets>
  <externalReferences>
    <externalReference r:id="rId32"/>
    <externalReference r:id="rId33"/>
    <externalReference r:id="rId34"/>
    <externalReference r:id="rId35"/>
    <externalReference r:id="rId36"/>
  </externalReferences>
  <definedNames>
    <definedName name="ATLANTA">'LISTS'!$B$2:$B$21</definedName>
    <definedName name="BOSTON">'LISTS'!$C$2:$C$20</definedName>
    <definedName name="CHICAGO">'LISTS'!$D$2:$D$21</definedName>
    <definedName name="CTSTELIGIBLE" localSheetId="6">'[1]LISTS'!#REF!</definedName>
    <definedName name="CTSTELIGIBLE" localSheetId="7">'[1]LISTS'!#REF!</definedName>
    <definedName name="CTSTELIGIBLE" localSheetId="8">'[1]LISTS'!#REF!</definedName>
    <definedName name="CTSTELIGIBLE" localSheetId="9">'[1]LISTS'!#REF!</definedName>
    <definedName name="CTSTELIGIBLE" localSheetId="10">'[1]LISTS'!#REF!</definedName>
    <definedName name="CTSTELIGIBLE" localSheetId="11">'[1]LISTS'!#REF!</definedName>
    <definedName name="CTSTELIGIBLE" localSheetId="12">'[1]LISTS'!#REF!</definedName>
    <definedName name="CTSTELIGIBLE" localSheetId="13">'[1]LISTS'!#REF!</definedName>
    <definedName name="CTSTELIGIBLE" localSheetId="14">'[1]LISTS'!#REF!</definedName>
    <definedName name="CTSTELIGIBLE" localSheetId="15">'[1]LISTS'!#REF!</definedName>
    <definedName name="CTSTELIGIBLE" localSheetId="16">'[1]LISTS'!#REF!</definedName>
    <definedName name="CTSTELIGIBLE" localSheetId="17">'[1]LISTS'!#REF!</definedName>
    <definedName name="CTSTELIGIBLE" localSheetId="18">'[1]LISTS'!#REF!</definedName>
    <definedName name="CTSTELIGIBLE" localSheetId="19">'[1]LISTS'!#REF!</definedName>
    <definedName name="CTSTELIGIBLE" localSheetId="20">'[1]LISTS'!#REF!</definedName>
    <definedName name="CTSTELIGIBLE" localSheetId="21">'[1]LISTS'!#REF!</definedName>
    <definedName name="CTSTELIGIBLE" localSheetId="22">'[1]LISTS'!#REF!</definedName>
    <definedName name="CTSTELIGIBLE" localSheetId="23">'[1]LISTS'!#REF!</definedName>
    <definedName name="CTSTELIGIBLE" localSheetId="24">'[1]LISTS'!#REF!</definedName>
    <definedName name="CTSTELIGIBLE" localSheetId="2">'[1]LISTS'!#REF!</definedName>
    <definedName name="CTSTELIGIBLE" localSheetId="1">'[1]LISTS'!#REF!</definedName>
    <definedName name="CTSTELIGIBLE">'[1]LISTS'!#REF!</definedName>
    <definedName name="CTT" localSheetId="26">'NOJC Review'!#REF!</definedName>
    <definedName name="CTTSTATUS" localSheetId="26">'NOJC Review'!#REF!</definedName>
    <definedName name="CTTUNIT" localSheetId="26">'NOJC Review'!#REF!</definedName>
    <definedName name="DALLAS">'LISTS'!$E$2:$E$25</definedName>
    <definedName name="DFAM" localSheetId="4">'NOJC Review'!#REF!</definedName>
    <definedName name="DFAM" localSheetId="6">'NOJC Review'!#REF!</definedName>
    <definedName name="DFAM" localSheetId="7">'NOJC Review'!#REF!</definedName>
    <definedName name="DFAM" localSheetId="8">'NOJC Review'!#REF!</definedName>
    <definedName name="DFAM" localSheetId="9">'NOJC Review'!#REF!</definedName>
    <definedName name="DFAM" localSheetId="10">'NOJC Review'!#REF!</definedName>
    <definedName name="DFAM" localSheetId="11">'NOJC Review'!#REF!</definedName>
    <definedName name="DFAM" localSheetId="12">'NOJC Review'!#REF!</definedName>
    <definedName name="DFAM" localSheetId="13">'NOJC Review'!#REF!</definedName>
    <definedName name="DFAM" localSheetId="14">'NOJC Review'!#REF!</definedName>
    <definedName name="DFAM" localSheetId="15">'NOJC Review'!#REF!</definedName>
    <definedName name="DFAM" localSheetId="16">'NOJC Review'!#REF!</definedName>
    <definedName name="DFAM" localSheetId="17">'NOJC Review'!#REF!</definedName>
    <definedName name="DFAM" localSheetId="18">'NOJC Review'!#REF!</definedName>
    <definedName name="DFAM" localSheetId="19">'NOJC Review'!#REF!</definedName>
    <definedName name="DFAM" localSheetId="20">'NOJC Review'!#REF!</definedName>
    <definedName name="DFAM" localSheetId="21">'NOJC Review'!#REF!</definedName>
    <definedName name="DFAM" localSheetId="22">'NOJC Review'!#REF!</definedName>
    <definedName name="DFAM" localSheetId="23">'NOJC Review'!#REF!</definedName>
    <definedName name="DFAM" localSheetId="24">'NOJC Review'!#REF!</definedName>
    <definedName name="DFAM" localSheetId="26">'NOJC Review'!#REF!</definedName>
    <definedName name="DFAMSTATUS" localSheetId="26">'NOJC Review'!#REF!</definedName>
    <definedName name="DFAMUNIT" localSheetId="26">'NOJC Review'!#REF!</definedName>
    <definedName name="fuck" localSheetId="6">#REF!</definedName>
    <definedName name="fuck" localSheetId="7">#REF!</definedName>
    <definedName name="fuck" localSheetId="8">#REF!</definedName>
    <definedName name="fuck" localSheetId="9">#REF!</definedName>
    <definedName name="fuck" localSheetId="10">#REF!</definedName>
    <definedName name="fuck" localSheetId="11">#REF!</definedName>
    <definedName name="fuck" localSheetId="12">#REF!</definedName>
    <definedName name="fuck" localSheetId="13">#REF!</definedName>
    <definedName name="fuck" localSheetId="14">#REF!</definedName>
    <definedName name="fuck" localSheetId="15">#REF!</definedName>
    <definedName name="fuck" localSheetId="16">#REF!</definedName>
    <definedName name="fuck" localSheetId="17">#REF!</definedName>
    <definedName name="fuck" localSheetId="18">#REF!</definedName>
    <definedName name="fuck" localSheetId="19">#REF!</definedName>
    <definedName name="fuck" localSheetId="20">#REF!</definedName>
    <definedName name="fuck" localSheetId="21">#REF!</definedName>
    <definedName name="fuck" localSheetId="22">#REF!</definedName>
    <definedName name="fuck" localSheetId="23">#REF!</definedName>
    <definedName name="fuck" localSheetId="24">#REF!</definedName>
    <definedName name="fuck">#REF!</definedName>
    <definedName name="HAZARDCONTROLS" localSheetId="27">'LISTS'!$J$2:$J$17</definedName>
    <definedName name="HAZARDCONTROLS" localSheetId="26">'[2]LISTS'!$J$2:$J$17</definedName>
    <definedName name="HAZARDCONTROLS" localSheetId="1">'[1]LISTS'!$J$2:$J$17</definedName>
    <definedName name="HAZARDCONTROLS">'LISTS'!$J$2:$J$17</definedName>
    <definedName name="HAZARDS" localSheetId="6">#REF!</definedName>
    <definedName name="HAZARDS" localSheetId="7">#REF!</definedName>
    <definedName name="HAZARDS" localSheetId="8">#REF!</definedName>
    <definedName name="HAZARDS" localSheetId="9">#REF!</definedName>
    <definedName name="HAZARDS" localSheetId="10">#REF!</definedName>
    <definedName name="HAZARDS" localSheetId="11">#REF!</definedName>
    <definedName name="HAZARDS" localSheetId="12">#REF!</definedName>
    <definedName name="HAZARDS" localSheetId="13">#REF!</definedName>
    <definedName name="HAZARDS" localSheetId="14">#REF!</definedName>
    <definedName name="HAZARDS" localSheetId="15">#REF!</definedName>
    <definedName name="HAZARDS" localSheetId="16">#REF!</definedName>
    <definedName name="HAZARDS" localSheetId="17">#REF!</definedName>
    <definedName name="HAZARDS" localSheetId="18">#REF!</definedName>
    <definedName name="HAZARDS" localSheetId="19">#REF!</definedName>
    <definedName name="HAZARDS" localSheetId="20">#REF!</definedName>
    <definedName name="HAZARDS" localSheetId="21">#REF!</definedName>
    <definedName name="HAZARDS" localSheetId="22">#REF!</definedName>
    <definedName name="HAZARDS" localSheetId="23">#REF!</definedName>
    <definedName name="HAZARDS" localSheetId="24">#REF!</definedName>
    <definedName name="HAZARDS" localSheetId="27">#REF!</definedName>
    <definedName name="HAZARDS" localSheetId="26">#REF!</definedName>
    <definedName name="HAZARDS" localSheetId="2">#REF!</definedName>
    <definedName name="HAZARDS" localSheetId="1">#REF!</definedName>
    <definedName name="HAZARDS">#REF!</definedName>
    <definedName name="MANAGERSTATUS" localSheetId="26">'NOJC Review'!#REF!</definedName>
    <definedName name="PHASE" localSheetId="27">'LISTS'!$K$2:$K$12</definedName>
    <definedName name="PHASE" localSheetId="26">'LISTS'!$K$2:$K$12</definedName>
    <definedName name="PHASE">'LISTS'!$K$2:$K$12</definedName>
    <definedName name="PHILADELPHIA">'LISTS'!$F$2:$F$21</definedName>
    <definedName name="_xlnm.Print_Titles" localSheetId="26">'NOJC Review'!$1:$1</definedName>
    <definedName name="PROJCLASS" localSheetId="27">'NOJC Review'!#REF!</definedName>
    <definedName name="PROJCLASS">'[3]NOJC REVIEW'!$G$124:$G$131</definedName>
    <definedName name="REGION" localSheetId="6">#REF!</definedName>
    <definedName name="REGION" localSheetId="7">#REF!</definedName>
    <definedName name="REGION" localSheetId="8">#REF!</definedName>
    <definedName name="REGION" localSheetId="9">#REF!</definedName>
    <definedName name="REGION" localSheetId="10">#REF!</definedName>
    <definedName name="REGION" localSheetId="11">#REF!</definedName>
    <definedName name="REGION" localSheetId="12">#REF!</definedName>
    <definedName name="REGION" localSheetId="13">#REF!</definedName>
    <definedName name="REGION" localSheetId="14">#REF!</definedName>
    <definedName name="REGION" localSheetId="15">#REF!</definedName>
    <definedName name="REGION" localSheetId="16">#REF!</definedName>
    <definedName name="REGION" localSheetId="17">#REF!</definedName>
    <definedName name="REGION" localSheetId="18">#REF!</definedName>
    <definedName name="REGION" localSheetId="19">#REF!</definedName>
    <definedName name="REGION" localSheetId="20">#REF!</definedName>
    <definedName name="REGION" localSheetId="21">#REF!</definedName>
    <definedName name="REGION" localSheetId="22">#REF!</definedName>
    <definedName name="REGION" localSheetId="23">#REF!</definedName>
    <definedName name="REGION" localSheetId="24">#REF!</definedName>
    <definedName name="REGION" localSheetId="2">#REF!</definedName>
    <definedName name="REGION" localSheetId="1">#REF!</definedName>
    <definedName name="REGION">#REF!</definedName>
    <definedName name="REGIONS" localSheetId="27">'LISTS'!$A$2:$A$7</definedName>
    <definedName name="REGIONS" localSheetId="26">'[4]LISTS'!$B$2:$B$7</definedName>
    <definedName name="REGIONS" localSheetId="1">'[5]LISTS'!$B$2:$B$7</definedName>
    <definedName name="REGIONS">'LISTS'!$A$2:$A$7</definedName>
    <definedName name="RESPONSE" localSheetId="26">'NOJC Review'!#REF!</definedName>
    <definedName name="RESPONSES" localSheetId="27">'LISTS'!$I$2:$I$3</definedName>
    <definedName name="RESPONSES" localSheetId="26">'[4]LISTS'!$I$2:$I$3</definedName>
    <definedName name="RESPONSES" localSheetId="1">'[5]LISTS'!$I$2:$I$3</definedName>
    <definedName name="RESPONSES">'LISTS'!$I$2:$I$3</definedName>
    <definedName name="SAN_FRANCISCO">'LISTS'!$G$2:$G$23</definedName>
    <definedName name="SANFRANCISCO">'LISTS'!$G$2:$G$23</definedName>
    <definedName name="STATUS" localSheetId="26">'NOJC Review'!#REF!</definedName>
    <definedName name="STATUS">'[5]LISTS'!$A$2:$A$4</definedName>
    <definedName name="Trades" localSheetId="4">'key'!$A$1:$A$41</definedName>
    <definedName name="Trades" localSheetId="6">'key'!$A$1:$A$41</definedName>
    <definedName name="Trades" localSheetId="7">'key'!$A$1:$A$41</definedName>
    <definedName name="Trades" localSheetId="8">'key'!$A$1:$A$41</definedName>
    <definedName name="Trades" localSheetId="9">'key'!$A$1:$A$41</definedName>
    <definedName name="Trades" localSheetId="10">'key'!$A$1:$A$41</definedName>
    <definedName name="Trades" localSheetId="11">'key'!$A$1:$A$41</definedName>
    <definedName name="Trades" localSheetId="12">'key'!$A$1:$A$41</definedName>
    <definedName name="Trades" localSheetId="13">'key'!$A$1:$A$41</definedName>
    <definedName name="Trades" localSheetId="14">'key'!$A$1:$A$41</definedName>
    <definedName name="Trades" localSheetId="15">'key'!$A$1:$A$41</definedName>
    <definedName name="Trades" localSheetId="16">'key'!$A$1:$A$41</definedName>
    <definedName name="Trades" localSheetId="17">'key'!$A$1:$A$41</definedName>
    <definedName name="Trades" localSheetId="18">'key'!$A$1:$A$41</definedName>
    <definedName name="Trades" localSheetId="19">'key'!$A$1:$A$41</definedName>
    <definedName name="Trades" localSheetId="20">'key'!$A$1:$A$41</definedName>
    <definedName name="Trades" localSheetId="21">'key'!$A$1:$A$41</definedName>
    <definedName name="Trades" localSheetId="22">'key'!$A$1:$A$41</definedName>
    <definedName name="Trades" localSheetId="23">'key'!$A$1:$A$41</definedName>
    <definedName name="Trades" localSheetId="24">'key'!$A$1:$A$41</definedName>
    <definedName name="TRADES" localSheetId="27">'LISTS'!$H$2:$H$35</definedName>
    <definedName name="TRADES" localSheetId="26">'[2]LISTS'!$H$2:$H$35</definedName>
    <definedName name="TRADES" localSheetId="1">'[1]LISTS'!$H$2:$H$35</definedName>
    <definedName name="TRADES">'LISTS'!$H$2:$H$35</definedName>
    <definedName name="USECLASS" localSheetId="27">'NOJC Review'!#REF!</definedName>
    <definedName name="USECLASS">'[3]NOJC REVIEW'!$H$124:$H$129</definedName>
    <definedName name="YESNO" localSheetId="26">'NOJC Review'!#REF!</definedName>
  </definedNames>
  <calcPr fullCalcOnLoad="1"/>
</workbook>
</file>

<file path=xl/comments10.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1.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2.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3.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4.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5.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6.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7.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8.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19.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0.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1.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2.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3.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4.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25.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5.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7.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8.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comments9.xml><?xml version="1.0" encoding="utf-8"?>
<comments xmlns="http://schemas.openxmlformats.org/spreadsheetml/2006/main">
  <authors>
    <author>Bryan Bohn</author>
  </authors>
  <commentList>
    <comment ref="A20" authorId="0">
      <text>
        <r>
          <rPr>
            <b/>
            <sz val="9"/>
            <rFont val="Times New Roman"/>
            <family val="1"/>
          </rPr>
          <t xml:space="preserve">Provide a brief and concise narrative describing: 1) the deficiency identified to justify the project and 2) the final product as a whole and its design characteristics and phases of construction.  If applicable, identify multi-year project status here and accommodation plans devised to provide for normal center operations during construction. </t>
        </r>
      </text>
    </comment>
  </commentList>
</comments>
</file>

<file path=xl/sharedStrings.xml><?xml version="1.0" encoding="utf-8"?>
<sst xmlns="http://schemas.openxmlformats.org/spreadsheetml/2006/main" count="3658" uniqueCount="637">
  <si>
    <t>TOTAL</t>
  </si>
  <si>
    <t>Atlanta</t>
  </si>
  <si>
    <t>Boston</t>
  </si>
  <si>
    <t>Chicago</t>
  </si>
  <si>
    <t>Dallas</t>
  </si>
  <si>
    <t>Philadelphia</t>
  </si>
  <si>
    <t>Bamberg</t>
  </si>
  <si>
    <t>Benjamin L Hooks</t>
  </si>
  <si>
    <t>Brunswick</t>
  </si>
  <si>
    <t>Finch-Henry</t>
  </si>
  <si>
    <t>Gadsden</t>
  </si>
  <si>
    <t>Gainesville</t>
  </si>
  <si>
    <t>Gulfport</t>
  </si>
  <si>
    <t>Homestead</t>
  </si>
  <si>
    <t>Jacksonville</t>
  </si>
  <si>
    <t>Jacobs Creek</t>
  </si>
  <si>
    <t>Kittrell</t>
  </si>
  <si>
    <t>Lyndon B. Johnson</t>
  </si>
  <si>
    <t>Miami</t>
  </si>
  <si>
    <t>Mississippi</t>
  </si>
  <si>
    <t>Montgomery</t>
  </si>
  <si>
    <t>Oconaluftee</t>
  </si>
  <si>
    <t>Pinellas</t>
  </si>
  <si>
    <t>Schenck</t>
  </si>
  <si>
    <t>Turner</t>
  </si>
  <si>
    <t>Arecibo</t>
  </si>
  <si>
    <t>Barranquitas</t>
  </si>
  <si>
    <t>Cassadaga</t>
  </si>
  <si>
    <t>Delaware Valley</t>
  </si>
  <si>
    <t>Edison</t>
  </si>
  <si>
    <t>Exeter</t>
  </si>
  <si>
    <t>Glenmont</t>
  </si>
  <si>
    <t>Grafton</t>
  </si>
  <si>
    <t>Hartford</t>
  </si>
  <si>
    <t>Iroquois</t>
  </si>
  <si>
    <t>Loring</t>
  </si>
  <si>
    <t>New Haven</t>
  </si>
  <si>
    <t>Northlands</t>
  </si>
  <si>
    <t>Oneonta</t>
  </si>
  <si>
    <t>Penobscot</t>
  </si>
  <si>
    <t>Ramey</t>
  </si>
  <si>
    <t>Shriver</t>
  </si>
  <si>
    <t>South Bronx</t>
  </si>
  <si>
    <t>Westover</t>
  </si>
  <si>
    <t>ATLANTA</t>
  </si>
  <si>
    <t>BOSTON</t>
  </si>
  <si>
    <t>CHICAGO</t>
  </si>
  <si>
    <t>REGIONS</t>
  </si>
  <si>
    <t>Atterbury</t>
  </si>
  <si>
    <t>Blackwell</t>
  </si>
  <si>
    <t>Cincinnati</t>
  </si>
  <si>
    <t>Cleveland</t>
  </si>
  <si>
    <t>Dayton</t>
  </si>
  <si>
    <t>Denison</t>
  </si>
  <si>
    <t>Detroit</t>
  </si>
  <si>
    <t>Excelsior Springs</t>
  </si>
  <si>
    <t>Flint Genesee</t>
  </si>
  <si>
    <t>Flint Hills</t>
  </si>
  <si>
    <t>Gerald R. Ford</t>
  </si>
  <si>
    <t>Golconda</t>
  </si>
  <si>
    <t>Hubert H. Humphrey</t>
  </si>
  <si>
    <t>Joliet</t>
  </si>
  <si>
    <t>Milwaukee</t>
  </si>
  <si>
    <t>Mingo</t>
  </si>
  <si>
    <t>Ottumwa</t>
  </si>
  <si>
    <t>Paul Simon</t>
  </si>
  <si>
    <t>Pine Ridge</t>
  </si>
  <si>
    <t>St. Louis</t>
  </si>
  <si>
    <t>Albuquerque</t>
  </si>
  <si>
    <t>Anaconda</t>
  </si>
  <si>
    <t>Boxelder</t>
  </si>
  <si>
    <t>Carville</t>
  </si>
  <si>
    <t>Cass</t>
  </si>
  <si>
    <t>Clearfield</t>
  </si>
  <si>
    <t>Collbran</t>
  </si>
  <si>
    <t>David L. Carrasco</t>
  </si>
  <si>
    <t>Gary</t>
  </si>
  <si>
    <t>Guthrie</t>
  </si>
  <si>
    <t>Kicking Horse</t>
  </si>
  <si>
    <t>Laredo</t>
  </si>
  <si>
    <t>Little Rock</t>
  </si>
  <si>
    <t>New Orleans</t>
  </si>
  <si>
    <t>North Texas</t>
  </si>
  <si>
    <t>Ouachita</t>
  </si>
  <si>
    <t>Quentin Burdick</t>
  </si>
  <si>
    <t>Roswell</t>
  </si>
  <si>
    <t>Shreveport</t>
  </si>
  <si>
    <t>Talking Leaves</t>
  </si>
  <si>
    <t>Trapper Creek</t>
  </si>
  <si>
    <t>Treasure Lake</t>
  </si>
  <si>
    <t>Tulsa</t>
  </si>
  <si>
    <t>Weber Basin</t>
  </si>
  <si>
    <t>DALLAS</t>
  </si>
  <si>
    <t>PHILADELPHIA</t>
  </si>
  <si>
    <t>Blue Ridge</t>
  </si>
  <si>
    <t>Carl D. Perkins</t>
  </si>
  <si>
    <t>Charleston</t>
  </si>
  <si>
    <t>Earle C. Clements</t>
  </si>
  <si>
    <t>Flatwoods</t>
  </si>
  <si>
    <t>Frenchburg</t>
  </si>
  <si>
    <t>Great Onyx</t>
  </si>
  <si>
    <t>Harpers Ferry</t>
  </si>
  <si>
    <t>Keystone</t>
  </si>
  <si>
    <t>Muhlenberg</t>
  </si>
  <si>
    <t>Old Dominion</t>
  </si>
  <si>
    <t>Pine Knot</t>
  </si>
  <si>
    <t>Pittsburgh</t>
  </si>
  <si>
    <t>Potomac</t>
  </si>
  <si>
    <t>Red Rock</t>
  </si>
  <si>
    <t>Whitney Young</t>
  </si>
  <si>
    <t>Wilmington</t>
  </si>
  <si>
    <t>Woodland</t>
  </si>
  <si>
    <t>Woodstock</t>
  </si>
  <si>
    <t>Alaska</t>
  </si>
  <si>
    <t>Angell</t>
  </si>
  <si>
    <t>Cascades</t>
  </si>
  <si>
    <t>Centennial</t>
  </si>
  <si>
    <t>Columbia Basin</t>
  </si>
  <si>
    <t>Curlew</t>
  </si>
  <si>
    <t>Fort Simcoe</t>
  </si>
  <si>
    <t>Fred G. Acosta</t>
  </si>
  <si>
    <t>Hawaii</t>
  </si>
  <si>
    <t>Inland Empire</t>
  </si>
  <si>
    <t xml:space="preserve">Long Beach </t>
  </si>
  <si>
    <t>Los Angeles</t>
  </si>
  <si>
    <t>Phoenix</t>
  </si>
  <si>
    <t>Sacramento</t>
  </si>
  <si>
    <t>San Diego</t>
  </si>
  <si>
    <t>San Jose</t>
  </si>
  <si>
    <t>Sierra Nevada</t>
  </si>
  <si>
    <t>Springdale</t>
  </si>
  <si>
    <t>Timber Lake</t>
  </si>
  <si>
    <t>Tongue Point</t>
  </si>
  <si>
    <t>Treasure Island</t>
  </si>
  <si>
    <t>Wolf Creek</t>
  </si>
  <si>
    <t>SAN_FRANCISCO</t>
  </si>
  <si>
    <t>San Francisco</t>
  </si>
  <si>
    <t>Carpentry</t>
  </si>
  <si>
    <t>Painting</t>
  </si>
  <si>
    <t>Cement Masonry</t>
  </si>
  <si>
    <t>Plastering</t>
  </si>
  <si>
    <t>Bricklaying</t>
  </si>
  <si>
    <t>Heavy Truck Driving</t>
  </si>
  <si>
    <t>Glazing</t>
  </si>
  <si>
    <t>Sign &amp; Billboard</t>
  </si>
  <si>
    <t>Electrical</t>
  </si>
  <si>
    <t>Plumbing</t>
  </si>
  <si>
    <t>Tile Setting</t>
  </si>
  <si>
    <t>Floor Covering</t>
  </si>
  <si>
    <t>Welding</t>
  </si>
  <si>
    <t>Landscaping</t>
  </si>
  <si>
    <t>Surveying</t>
  </si>
  <si>
    <t>REGION</t>
  </si>
  <si>
    <t>START DATE</t>
  </si>
  <si>
    <t>PROJECT ID</t>
  </si>
  <si>
    <t>TITLE</t>
  </si>
  <si>
    <t>TRADE</t>
  </si>
  <si>
    <t># SLOTS</t>
  </si>
  <si>
    <t>Machining</t>
  </si>
  <si>
    <t>Manufacturing Tech</t>
  </si>
  <si>
    <t>Urban Forestry</t>
  </si>
  <si>
    <t>Weatherization</t>
  </si>
  <si>
    <t>TRADES</t>
  </si>
  <si>
    <t>Facilities Maint</t>
  </si>
  <si>
    <t>HVAC</t>
  </si>
  <si>
    <t>Heavy Equip Mech</t>
  </si>
  <si>
    <t>Heavy Equip Op</t>
  </si>
  <si>
    <t>Overhead Line Const</t>
  </si>
  <si>
    <t>Paving - Machine Op</t>
  </si>
  <si>
    <t>Smart Meter Tech</t>
  </si>
  <si>
    <t>Solar I&amp;R</t>
  </si>
  <si>
    <t>Underground Res Dist</t>
  </si>
  <si>
    <t>Water/Waste Treat</t>
  </si>
  <si>
    <t>Point/Caulk/Clean</t>
  </si>
  <si>
    <t>Constr Tech/Craft</t>
  </si>
  <si>
    <t>Forest Cons &amp; Fire</t>
  </si>
  <si>
    <t>Stat Eng - Maint</t>
  </si>
  <si>
    <t>Stat Eng</t>
  </si>
  <si>
    <t>WORK DAYS</t>
  </si>
  <si>
    <t>RESPONSES</t>
  </si>
  <si>
    <t>YES</t>
  </si>
  <si>
    <t>NO</t>
  </si>
  <si>
    <t>TOTAL COST</t>
  </si>
  <si>
    <t>HAZARD CONTROLS</t>
  </si>
  <si>
    <t>Engineering control - Remove/redirect hazard with ventilation</t>
  </si>
  <si>
    <t>Engineering control - Substitute cause of hazard with other material/process</t>
  </si>
  <si>
    <t>Engineering control - Eliminate cause of hazard without substitute</t>
  </si>
  <si>
    <t>Administrative control - Utilize policy of buddy system</t>
  </si>
  <si>
    <t>PPE - Respirator</t>
  </si>
  <si>
    <t>PPE - Hearing protection</t>
  </si>
  <si>
    <t>PPE - Protective body clothing/footware</t>
  </si>
  <si>
    <t>PPE - Safety eyeware</t>
  </si>
  <si>
    <t>PPE - Hardhat</t>
  </si>
  <si>
    <t>Administrative control - Institute written operating procedures and best practices training</t>
  </si>
  <si>
    <t>Administrative control - Control access to hazardous material/site</t>
  </si>
  <si>
    <t>Administrative control - Limit exposure to hazard using time monitoring</t>
  </si>
  <si>
    <t>Administrative control - Provide training/testing on hazard abatement</t>
  </si>
  <si>
    <t>Engineering control - Partially isolate hazard with guards/shields</t>
  </si>
  <si>
    <t>PPE - Harness</t>
  </si>
  <si>
    <t>Engineering control - Fully enclose cause of hazard to limit access/exposure</t>
  </si>
  <si>
    <t>ACTION/HAZARD DESCRIPTION</t>
  </si>
  <si>
    <t>PHASEYEAR</t>
  </si>
  <si>
    <t>PHASE</t>
  </si>
  <si>
    <t>CENTER</t>
  </si>
  <si>
    <t>P - Planning phase</t>
  </si>
  <si>
    <t>1 - 1st year of construction</t>
  </si>
  <si>
    <t>2 - 2nd year of construction</t>
  </si>
  <si>
    <t>3 - 3rd year of construction</t>
  </si>
  <si>
    <t>4 - 4th year of construction</t>
  </si>
  <si>
    <t>5 - 5th year of construction</t>
  </si>
  <si>
    <t>6 - 6th year of construction</t>
  </si>
  <si>
    <t>7 - 7th year of construction</t>
  </si>
  <si>
    <t>8 - 8th year of construction</t>
  </si>
  <si>
    <t>9 - 9th year of construction</t>
  </si>
  <si>
    <t>10 - 10th year of construction</t>
  </si>
  <si>
    <t>FINAL STATUS</t>
  </si>
  <si>
    <t>COR/PM</t>
  </si>
  <si>
    <t xml:space="preserve"> NOJC ENTRY DATE</t>
  </si>
  <si>
    <t>MANAGER</t>
  </si>
  <si>
    <t>Are all required signatures present?</t>
  </si>
  <si>
    <t>MANAGER RECOMMENDATION</t>
  </si>
  <si>
    <t>MANAGER NOTES</t>
  </si>
  <si>
    <t>CTT REVIEWER</t>
  </si>
  <si>
    <t>CTT REVIEWER RECOMMENDATION</t>
  </si>
  <si>
    <t>CTT REVIEWER NOTES</t>
  </si>
  <si>
    <t>DFAM ENTRY DATE</t>
  </si>
  <si>
    <t>DFAM REVIEWER</t>
  </si>
  <si>
    <t>CONSISTENCY WITH THE CENTER’S LONG RANGE PLAN (LRP):</t>
  </si>
  <si>
    <t xml:space="preserve">Is the proposed project located where future buildings, structures or extensions are proposed in the LRP?  </t>
  </si>
  <si>
    <t>1A</t>
  </si>
  <si>
    <r>
      <t>If NO</t>
    </r>
    <r>
      <rPr>
        <sz val="9.5"/>
        <color indexed="8"/>
        <rFont val="Times New Roman"/>
        <family val="1"/>
      </rPr>
      <t xml:space="preserve"> to #1, is the proposed project in close proximity to future LRP structures such that the functioning of both may be adversely affected?</t>
    </r>
  </si>
  <si>
    <t>Has the Center submitted a campus Site Plan clearly showing the proposed location of the project?</t>
  </si>
  <si>
    <t>Does the proposed project affect the space utilization allowances in the LRP?</t>
  </si>
  <si>
    <t>COMPLIANCE WITH APPLICABLE CODES</t>
  </si>
  <si>
    <t>Are the reconfigured spaces’ exit routes in compliance with fire egress requirements?</t>
  </si>
  <si>
    <t>Are number of emergency egress points per current code requirements?</t>
  </si>
  <si>
    <t xml:space="preserve">Are current fire alarm devices adequate per code to satisfy the new use of the space?  </t>
  </si>
  <si>
    <t>6A</t>
  </si>
  <si>
    <t>If NO to #6, does the project allow for a fire alarm upgrade to comply with code?</t>
  </si>
  <si>
    <t>Are the existing lighting levels consistent with code requirements for the new use(s)?</t>
  </si>
  <si>
    <t>Can the new electrical and mechanical loads be accommodated within existing circuits in compliance with code?</t>
  </si>
  <si>
    <t xml:space="preserve">Does the existing lighting and power outlet layout serve the new use adequately?  </t>
  </si>
  <si>
    <t>9A</t>
  </si>
  <si>
    <t>If NO to #9, is the proposed revised layout in compliance with code?</t>
  </si>
  <si>
    <t>Does the reconfigured space comply with ADA requirements where applicable?</t>
  </si>
  <si>
    <t>Has the Center submitted drawings addressing the above issues clearly? (Architectural plan, electrical layouts, reflected ceiling plans, fire alarm system layouts, etc.)</t>
  </si>
  <si>
    <t>Is the proposed HVAC equipment an Energy Star high-efficiency model?</t>
  </si>
  <si>
    <t>What type of refrigerant does the proposed equipment use?</t>
  </si>
  <si>
    <t>Has the Center submitted manufacturer’s trade literature showing equipment specs, including SIR ratings and refrigerant type?</t>
  </si>
  <si>
    <t>Has the Center submitted a mechanical drawing showing location of equipment and ductwork?</t>
  </si>
  <si>
    <t>If students are to install the new equipment, has the Center made arrangements to have manufacturer-approved installer supervision so as to protect the warranty?</t>
  </si>
  <si>
    <t>Does the project entail lighting fixture replacement, lamp/ballast replacement or both?</t>
  </si>
  <si>
    <t>Does the project entail any re-wiring?</t>
  </si>
  <si>
    <t>Does the project entail any additional electrical loads with respect to existing?</t>
  </si>
  <si>
    <t>19A</t>
  </si>
  <si>
    <t>If YES to #19, does the project provide adequate documentation to demonstrate code compliance?</t>
  </si>
  <si>
    <t>Has the Center submitted manufacturer’s trade literature showing fixture/lamp specs?</t>
  </si>
  <si>
    <t xml:space="preserve">Has the Center submitted a proposed lighting layout drawing showing proposed new lighting fixture and power outlet layout?                                                                  </t>
  </si>
  <si>
    <t>STRUCTURAL INTEGRITY</t>
  </si>
  <si>
    <t>Does the proposed project comprise a habitable structure?</t>
  </si>
  <si>
    <t>If not habitable, does the structural stability of the project impinge on the life/safety of students and staff?</t>
  </si>
  <si>
    <t>Has the project’s structure been designed and documented by a licensed engineer?</t>
  </si>
  <si>
    <t>24A</t>
  </si>
  <si>
    <t>If YES to #24, has the Center presented engineer-stamped documents?</t>
  </si>
  <si>
    <t xml:space="preserve">If not designed/stamped by a licensed engineer, does the project comply with prescriptive design parameters per IBC code? </t>
  </si>
  <si>
    <t>25A</t>
  </si>
  <si>
    <t>If NO to #25, has the Center submitted clear and complete documentation demonstrating prescriptive design code compliance?</t>
  </si>
  <si>
    <t xml:space="preserve">For roof structures based on truss designs, does the project propose off-the-shelf pre-engineered truss solutions?  </t>
  </si>
  <si>
    <t>Has the Center submitted pre-engineered truss drawings?</t>
  </si>
  <si>
    <t>Has the Center submitted clear details of pre-engineered truss fastenings?</t>
  </si>
  <si>
    <t xml:space="preserve">Are the roof loads adequately distributed to the footings?  </t>
  </si>
  <si>
    <t>Has the Center provided adequate footings and foundation drawings?</t>
  </si>
  <si>
    <t>SUSTAINABILITY</t>
  </si>
  <si>
    <t>Does the proposed project include:</t>
  </si>
  <si>
    <t>Environmentally-preferred products?</t>
  </si>
  <si>
    <t>Bio-based products?</t>
  </si>
  <si>
    <t>Recycled-content products?</t>
  </si>
  <si>
    <t>Low-emitting materials?</t>
  </si>
  <si>
    <t>High-efficiency water fixtures?</t>
  </si>
  <si>
    <t>DFAM REVIEWER RECOMMENDATION</t>
  </si>
  <si>
    <t>DFAM REVIEWER NOTES</t>
  </si>
  <si>
    <t>DFAM APPROVAL PROVISION(S)</t>
  </si>
  <si>
    <t>DFAM DECLINE RECOMMENDATION(S)</t>
  </si>
  <si>
    <t>DFAM</t>
  </si>
  <si>
    <t>USECLASS</t>
  </si>
  <si>
    <t>GROUNDS</t>
  </si>
  <si>
    <t>ADMINISTRATIVE</t>
  </si>
  <si>
    <t>MAJOR NEW STRUCTURE</t>
  </si>
  <si>
    <t>MISCELLANEOUS</t>
  </si>
  <si>
    <t>MAJOR STRUCTURE RENOVATION</t>
  </si>
  <si>
    <t>OPERATIONS</t>
  </si>
  <si>
    <t>MINOR NEW STRUCTURE</t>
  </si>
  <si>
    <t>RESIDENTIAL/RECREATION</t>
  </si>
  <si>
    <t>MINOR STRUCTURE RENOVATION</t>
  </si>
  <si>
    <t>TRAINING/ACADEMICS</t>
  </si>
  <si>
    <t>TRAINING MOCK-UP</t>
  </si>
  <si>
    <t>NON-CENTER</t>
  </si>
  <si>
    <t>COMMUNITY-BASED</t>
  </si>
  <si>
    <t>OTHER</t>
  </si>
  <si>
    <t>PROJECT_ID</t>
  </si>
  <si>
    <t>START_DATE</t>
  </si>
  <si>
    <t>EST_DAYS_COMPLETE</t>
  </si>
  <si>
    <t>EST_COMPLETION_DATE</t>
  </si>
  <si>
    <t>MULTIYEAR</t>
  </si>
  <si>
    <t>ORIGINAL_CTST</t>
  </si>
  <si>
    <t>CTST_REQ</t>
  </si>
  <si>
    <t>TOTAL_COST</t>
  </si>
  <si>
    <t>EST_VALUE</t>
  </si>
  <si>
    <t>OTHER_CRA_FUNDS</t>
  </si>
  <si>
    <t>CENTER_FUNDS</t>
  </si>
  <si>
    <t>EST1</t>
  </si>
  <si>
    <t>EST2</t>
  </si>
  <si>
    <t>EST3</t>
  </si>
  <si>
    <t>EST4</t>
  </si>
  <si>
    <t>EST5</t>
  </si>
  <si>
    <t>EST6</t>
  </si>
  <si>
    <t>EST7</t>
  </si>
  <si>
    <t>EST8</t>
  </si>
  <si>
    <t>SLOT_TOTAL</t>
  </si>
  <si>
    <t>COST_SLOT</t>
  </si>
  <si>
    <t>STM_TOTAL</t>
  </si>
  <si>
    <t>COST_STM</t>
  </si>
  <si>
    <t>TRADE01</t>
  </si>
  <si>
    <t>T01_SLOTS</t>
  </si>
  <si>
    <t>T01_WDAYS</t>
  </si>
  <si>
    <t>TRADE02</t>
  </si>
  <si>
    <t>T02_SLOTS</t>
  </si>
  <si>
    <t>T02_WDAYS</t>
  </si>
  <si>
    <t>TRADE03</t>
  </si>
  <si>
    <t>T03_SLOTS</t>
  </si>
  <si>
    <t>T03_WDAYS</t>
  </si>
  <si>
    <t>TRADE04</t>
  </si>
  <si>
    <t>T04_SLOTS</t>
  </si>
  <si>
    <t>T04_WDAYS</t>
  </si>
  <si>
    <t>TRADE05</t>
  </si>
  <si>
    <t>T05_SLOTS</t>
  </si>
  <si>
    <t>T05_WDAYS</t>
  </si>
  <si>
    <t>TRADE06</t>
  </si>
  <si>
    <t>T06_SLOTS</t>
  </si>
  <si>
    <t>T06_WDAYS</t>
  </si>
  <si>
    <t>TRADE07</t>
  </si>
  <si>
    <t>T07_SLOTS</t>
  </si>
  <si>
    <t>T07_WDAYS</t>
  </si>
  <si>
    <t>TRADE08</t>
  </si>
  <si>
    <t>T08_SLOTS</t>
  </si>
  <si>
    <t>T08_WDAYS</t>
  </si>
  <si>
    <t>TRADE09</t>
  </si>
  <si>
    <t>T09_SLOTS</t>
  </si>
  <si>
    <t>T09_WDAYS</t>
  </si>
  <si>
    <t>TRADE10</t>
  </si>
  <si>
    <t>T10_SLOTS</t>
  </si>
  <si>
    <t>T10_WDAYS</t>
  </si>
  <si>
    <t>TRADE11</t>
  </si>
  <si>
    <t>T11_SLOTS</t>
  </si>
  <si>
    <t>T11_WDAYS</t>
  </si>
  <si>
    <t>TRADE12</t>
  </si>
  <si>
    <t>T12_SLOTS</t>
  </si>
  <si>
    <t>T12_WDAYS</t>
  </si>
  <si>
    <t>OUTCOME_DESC</t>
  </si>
  <si>
    <t>TRAINING_DESC</t>
  </si>
  <si>
    <t>NOJC ENTRY DATE</t>
  </si>
  <si>
    <t>MAN01</t>
  </si>
  <si>
    <t>MAN02</t>
  </si>
  <si>
    <t>MAN03</t>
  </si>
  <si>
    <t>MAN04</t>
  </si>
  <si>
    <t>MAN05</t>
  </si>
  <si>
    <t>MAN06</t>
  </si>
  <si>
    <t>MAN07</t>
  </si>
  <si>
    <t>MAN08</t>
  </si>
  <si>
    <t>CTT ENTRY DATE</t>
  </si>
  <si>
    <t>CTT01</t>
  </si>
  <si>
    <t>CTT02</t>
  </si>
  <si>
    <t>CTT03</t>
  </si>
  <si>
    <t>CTT04</t>
  </si>
  <si>
    <t>CTT05</t>
  </si>
  <si>
    <t>CTT06</t>
  </si>
  <si>
    <t>CTT07</t>
  </si>
  <si>
    <t>CTT08</t>
  </si>
  <si>
    <t>CTT09</t>
  </si>
  <si>
    <t>CTT10</t>
  </si>
  <si>
    <t>CTT11</t>
  </si>
  <si>
    <t>CTT12</t>
  </si>
  <si>
    <t>CTT13</t>
  </si>
  <si>
    <t>CTT14</t>
  </si>
  <si>
    <t>CTT15</t>
  </si>
  <si>
    <t>CTT16</t>
  </si>
  <si>
    <t>CTT17</t>
  </si>
  <si>
    <t>PROJ_CLASS</t>
  </si>
  <si>
    <t>USE_CLASS</t>
  </si>
  <si>
    <t>DFAM01</t>
  </si>
  <si>
    <t>DFAM01A</t>
  </si>
  <si>
    <t>DFAM02</t>
  </si>
  <si>
    <t>DFAM03</t>
  </si>
  <si>
    <t>DFAM04</t>
  </si>
  <si>
    <t>DFAM05</t>
  </si>
  <si>
    <t>DFAM06</t>
  </si>
  <si>
    <t>DFAM06A</t>
  </si>
  <si>
    <t>DFAM07</t>
  </si>
  <si>
    <t>DFAM08</t>
  </si>
  <si>
    <t>DFAM09</t>
  </si>
  <si>
    <t>DFMA09A</t>
  </si>
  <si>
    <t>DFAM10</t>
  </si>
  <si>
    <t>DFAM11</t>
  </si>
  <si>
    <t>DFAM12</t>
  </si>
  <si>
    <t>DFAM13</t>
  </si>
  <si>
    <t>DFAM14</t>
  </si>
  <si>
    <t>DFAM15</t>
  </si>
  <si>
    <t>DFAM16</t>
  </si>
  <si>
    <t>DFAM17</t>
  </si>
  <si>
    <t>DFAM18</t>
  </si>
  <si>
    <t>DFAM19</t>
  </si>
  <si>
    <t>DFMA19A</t>
  </si>
  <si>
    <t>DFAM20</t>
  </si>
  <si>
    <t>DFAM21</t>
  </si>
  <si>
    <t>DFAM22</t>
  </si>
  <si>
    <t>DFAM23</t>
  </si>
  <si>
    <t>DFAM24</t>
  </si>
  <si>
    <t>DFAM24A</t>
  </si>
  <si>
    <t>DFAM25</t>
  </si>
  <si>
    <t>DFAM25A</t>
  </si>
  <si>
    <t>DFAM26</t>
  </si>
  <si>
    <t>DFAM27</t>
  </si>
  <si>
    <t>DFAM28</t>
  </si>
  <si>
    <t>DFAM29</t>
  </si>
  <si>
    <t>DFAM30</t>
  </si>
  <si>
    <t>DFAM31</t>
  </si>
  <si>
    <t>DFAM32</t>
  </si>
  <si>
    <t>DFAM33</t>
  </si>
  <si>
    <t>DFAM34</t>
  </si>
  <si>
    <t>DFAM35</t>
  </si>
  <si>
    <t>Brick Masonry</t>
  </si>
  <si>
    <t>Construction Craft Laborer</t>
  </si>
  <si>
    <t>Facilities Maintenance</t>
  </si>
  <si>
    <t>Forestry Conservation and Firefighting</t>
  </si>
  <si>
    <t>Heavy Construction Equipment Mechanic</t>
  </si>
  <si>
    <t>Heavy Equipment Operations</t>
  </si>
  <si>
    <t>Manufacturing Technology</t>
  </si>
  <si>
    <t>Network Cable Installation</t>
  </si>
  <si>
    <t>Overhead Line Construction</t>
  </si>
  <si>
    <t>Paving Machine Operator</t>
  </si>
  <si>
    <t>Sign, Billboard &amp; Display</t>
  </si>
  <si>
    <t>Smart Meter and Instrumentation Technician</t>
  </si>
  <si>
    <t>Solar Installer and Repairer (PV and Thermal)</t>
  </si>
  <si>
    <t>Stationary Engineering</t>
  </si>
  <si>
    <t>Underground Residential Distribution</t>
  </si>
  <si>
    <t>Water/Wastewater Operations</t>
  </si>
  <si>
    <t>Scroll down to populate MATERIALS AND SUPPLIES Estimate</t>
  </si>
  <si>
    <t>MATERIALS AND SUPPLIES Estimate</t>
  </si>
  <si>
    <t># of Units</t>
  </si>
  <si>
    <t>Unit Cost</t>
  </si>
  <si>
    <t>Line Cost</t>
  </si>
  <si>
    <t>MATERIAL OR SUPPLY Description (Qty./Unit)</t>
  </si>
  <si>
    <t>Quantity</t>
  </si>
  <si>
    <t xml:space="preserve">Unit Cost </t>
  </si>
  <si>
    <t>JOB-SITE POWER TOOLS AND EQUIPMENT Estimate</t>
  </si>
  <si>
    <t>EQUIPMENT RENTAL Estimate</t>
  </si>
  <si>
    <t>Scroll down to populate CONTRACTED SERVICES Estimate</t>
  </si>
  <si>
    <t>CONTRACTED SERVICES Estimate</t>
  </si>
  <si>
    <t>AGENCY TECHNICAL SERVICES Estimate</t>
  </si>
  <si>
    <t>MOTOR VEHICLE OPERATIONS/MAINTENANCE Estimate</t>
  </si>
  <si>
    <t>SAFETY HAZARD ANALYSIS</t>
  </si>
  <si>
    <t>PRPOSED CONTROL/ABATEMENT</t>
  </si>
  <si>
    <t>ATTACHMENTS</t>
  </si>
  <si>
    <t>Attachment</t>
  </si>
  <si>
    <t>Description</t>
  </si>
  <si>
    <t>Required attachments include site/structure drawings (including basic project dimensions and important structural measurements) and, if major systems alteration/addition is included in the project, systems detail drawing(s).  Acceptable file types for attachments include those with extensions: 
.avi, .bmp, .csv, .doc, .docx, .dwf, .dwg, .gif, .htm, .html, .jpg, .jpeg, .mpg, .mpp, .mp4, .pdf, .png, .pub, .rtf, .tif, .tiff, .txt, .wmf, .wmv, .xls, .xlsx, .xps</t>
  </si>
  <si>
    <t>CTST ENGINEERING REVIEW -- NOJC USE ONLY</t>
  </si>
  <si>
    <t>Space/Use Re-configuration</t>
  </si>
  <si>
    <t>HVAC Equipment Upgrades</t>
  </si>
  <si>
    <t>Lighting/Power Upgrades</t>
  </si>
  <si>
    <t>If 'Yes' to #26, respond to #27-29; if 'No' skip to #30</t>
  </si>
  <si>
    <t>DFAM Reviewer Notes</t>
  </si>
  <si>
    <t>DFAM Approval Provision(s)</t>
  </si>
  <si>
    <t>DFAM Decline Recommendation(s)</t>
  </si>
  <si>
    <t>DFAM Reviewer Recommendation</t>
  </si>
  <si>
    <t>Approved</t>
  </si>
  <si>
    <t>Denied</t>
  </si>
  <si>
    <t>Pending</t>
  </si>
  <si>
    <t>Yes</t>
  </si>
  <si>
    <t>No</t>
  </si>
  <si>
    <t>DES/CTT</t>
  </si>
  <si>
    <t>Approve</t>
  </si>
  <si>
    <t>Approve with Recommendations</t>
  </si>
  <si>
    <t xml:space="preserve">Decline </t>
  </si>
  <si>
    <t>Decline with Recommendations</t>
  </si>
  <si>
    <t>Withdrawn</t>
  </si>
  <si>
    <t>Does each project result in a finished product or improved facility?</t>
  </si>
  <si>
    <t>Do any projects include "major" structural, mechanical, electrical, or plumbing system change?</t>
  </si>
  <si>
    <t>Signature:</t>
  </si>
  <si>
    <t>Date:</t>
  </si>
  <si>
    <t>Title:</t>
  </si>
  <si>
    <t>Print/Type Name:</t>
  </si>
  <si>
    <t>Instructor/NTC Representative</t>
  </si>
  <si>
    <t>Safety Coordinator</t>
  </si>
  <si>
    <t>CTT Manager/CTST Coordinator</t>
  </si>
  <si>
    <t>Center Director</t>
  </si>
  <si>
    <t>Other</t>
  </si>
  <si>
    <t>Are all projects submitted accounted for on the Summary tab?</t>
  </si>
  <si>
    <t>Do the project numbers on each project's tab total correctly on the Summary tab?</t>
  </si>
  <si>
    <t>Does the budget data on each project's tab total correctly on the Summary tab?</t>
  </si>
  <si>
    <r>
      <t xml:space="preserve">Does the </t>
    </r>
    <r>
      <rPr>
        <i/>
        <sz val="11"/>
        <color indexed="8"/>
        <rFont val="Times New Roman"/>
        <family val="1"/>
      </rPr>
      <t>Outcome and Training Description Narratives</t>
    </r>
    <r>
      <rPr>
        <sz val="11"/>
        <color indexed="8"/>
        <rFont val="Times New Roman"/>
        <family val="1"/>
      </rPr>
      <t xml:space="preserve"> give adequate detail of the final product and training?</t>
    </r>
  </si>
  <si>
    <t>Are appropriate illustrations and/or technical drawings attached to support each individual project?</t>
  </si>
  <si>
    <t>Does each project tab include an adequately completed Safety Hazard Analysis tab?</t>
  </si>
  <si>
    <t>Reviewer Responses</t>
  </si>
  <si>
    <t>NOJC Review</t>
  </si>
  <si>
    <t>STOP HERE.  DO NOT FILL IN ANY SECTIONS BELOW THIS POINT.  All FURTHER SECTIONS FOR NOJC USE ONLY.</t>
  </si>
  <si>
    <t>Region</t>
  </si>
  <si>
    <t>Center</t>
  </si>
  <si>
    <t>New Hampshire</t>
  </si>
  <si>
    <t>WM Young</t>
  </si>
  <si>
    <t>BL Hooks/Memphis</t>
  </si>
  <si>
    <t>Lyndon Johnson</t>
  </si>
  <si>
    <t>Flint/Genesee</t>
  </si>
  <si>
    <t xml:space="preserve">Milwaukee </t>
  </si>
  <si>
    <t>Hawai'i</t>
  </si>
  <si>
    <t>Long Beach</t>
  </si>
  <si>
    <t xml:space="preserve">Cass </t>
  </si>
  <si>
    <t>David Carrasco</t>
  </si>
  <si>
    <t>Wind River</t>
  </si>
  <si>
    <t xml:space="preserve"> PLAN SUMMARY </t>
  </si>
  <si>
    <t>20 CTST slots x $500 = $10,000</t>
  </si>
  <si>
    <t>24 CTST slots x $500 = $12,000</t>
  </si>
  <si>
    <t>30 CTST slots x $500 = $15,000</t>
  </si>
  <si>
    <t>PROJECT TITLE</t>
  </si>
  <si>
    <t>ESITMATED # DAYS TO COMPLETE</t>
  </si>
  <si>
    <t>MATERIALS AND SUPPLIES</t>
  </si>
  <si>
    <t>JOB-SITE POWER TOOLS AND EQUIPMENT</t>
  </si>
  <si>
    <t>EQUIPMENT RENTAL</t>
  </si>
  <si>
    <t>CONTRACTED SERVICES</t>
  </si>
  <si>
    <t>AGENCY TECHNICAL SERVICES</t>
  </si>
  <si>
    <t>MOTOR VEHICLE OPERATIONS/MAINTENANCE</t>
  </si>
  <si>
    <t>Subtotal</t>
  </si>
  <si>
    <t>Program Year</t>
  </si>
  <si>
    <t xml:space="preserve">  CTT STANDARD</t>
  </si>
  <si>
    <t>Total # Center Slots</t>
  </si>
  <si>
    <t>Estimated VALUE of Project</t>
  </si>
  <si>
    <t>Cost/Slot</t>
  </si>
  <si>
    <t>Total CTST $ Requested</t>
  </si>
  <si>
    <t>INSTRUCTIONS</t>
  </si>
  <si>
    <t>Total Request</t>
  </si>
  <si>
    <t>Total Slots</t>
  </si>
  <si>
    <t>Pending DFAM Review</t>
  </si>
  <si>
    <t>Project ID</t>
  </si>
  <si>
    <t xml:space="preserve">Total Cost </t>
  </si>
  <si>
    <t>Estimated Value</t>
  </si>
  <si>
    <t>% Spent as of December 31</t>
  </si>
  <si>
    <t>% Spent as of June 30</t>
  </si>
  <si>
    <t>Totals</t>
  </si>
  <si>
    <t>Approval Status</t>
  </si>
  <si>
    <t xml:space="preserve">PY </t>
  </si>
  <si>
    <t>Est. Value</t>
  </si>
  <si>
    <t>Total Cost</t>
  </si>
  <si>
    <t>Project Title</t>
  </si>
  <si>
    <t>Petroleum</t>
  </si>
  <si>
    <r>
      <rPr>
        <b/>
        <u val="single"/>
        <sz val="9.5"/>
        <color indexed="8"/>
        <rFont val="Calibri"/>
        <family val="2"/>
      </rPr>
      <t>Chemical (Flammable)</t>
    </r>
    <r>
      <rPr>
        <b/>
        <sz val="9.5"/>
        <color indexed="8"/>
        <rFont val="Calibri"/>
        <family val="2"/>
      </rPr>
      <t>:</t>
    </r>
    <r>
      <rPr>
        <sz val="9.5"/>
        <color indexed="8"/>
        <rFont val="Calibri"/>
        <family val="2"/>
      </rPr>
      <t xml:space="preserve"> A chemical that, when exposed to a heat ignition source, results in combustion.</t>
    </r>
  </si>
  <si>
    <r>
      <rPr>
        <b/>
        <u val="single"/>
        <sz val="9.5"/>
        <color indexed="8"/>
        <rFont val="Calibri"/>
        <family val="2"/>
      </rPr>
      <t>Chemical (Corrosive)</t>
    </r>
    <r>
      <rPr>
        <b/>
        <sz val="9.5"/>
        <color indexed="8"/>
        <rFont val="Calibri"/>
        <family val="2"/>
      </rPr>
      <t>:</t>
    </r>
    <r>
      <rPr>
        <sz val="9.5"/>
        <color indexed="8"/>
        <rFont val="Calibri"/>
        <family val="2"/>
      </rPr>
      <t xml:space="preserve"> A chemical that, when it comes into contact with skin, metal, or other materials, damages the materials.</t>
    </r>
  </si>
  <si>
    <r>
      <rPr>
        <b/>
        <u val="single"/>
        <sz val="9.5"/>
        <color indexed="8"/>
        <rFont val="Calibri"/>
        <family val="2"/>
      </rPr>
      <t>Chemical (Toxic)</t>
    </r>
    <r>
      <rPr>
        <b/>
        <sz val="9.5"/>
        <color indexed="8"/>
        <rFont val="Calibri"/>
        <family val="2"/>
      </rPr>
      <t>:</t>
    </r>
    <r>
      <rPr>
        <sz val="9.5"/>
        <color indexed="8"/>
        <rFont val="Calibri"/>
        <family val="2"/>
      </rPr>
      <t xml:space="preserve"> A chemical that exposes a person by absorption through the skin, inhalation, or through the blood stream that causes illness, disease, or death.</t>
    </r>
  </si>
  <si>
    <r>
      <rPr>
        <b/>
        <u val="single"/>
        <sz val="9.5"/>
        <color indexed="8"/>
        <rFont val="Calibri"/>
        <family val="2"/>
      </rPr>
      <t>Explosion (Chemical Reaction)</t>
    </r>
    <r>
      <rPr>
        <b/>
        <sz val="9.5"/>
        <color indexed="8"/>
        <rFont val="Calibri"/>
        <family val="2"/>
      </rPr>
      <t>:</t>
    </r>
    <r>
      <rPr>
        <sz val="9.5"/>
        <color indexed="8"/>
        <rFont val="Calibri"/>
        <family val="2"/>
      </rPr>
      <t xml:space="preserve"> Self explanatory.</t>
    </r>
  </si>
  <si>
    <r>
      <rPr>
        <b/>
        <u val="single"/>
        <sz val="9.5"/>
        <color indexed="8"/>
        <rFont val="Calibri"/>
        <family val="2"/>
      </rPr>
      <t>Explosion (Over Pressurization)</t>
    </r>
    <r>
      <rPr>
        <b/>
        <sz val="9.5"/>
        <color indexed="8"/>
        <rFont val="Calibri"/>
        <family val="2"/>
      </rPr>
      <t>:</t>
    </r>
    <r>
      <rPr>
        <sz val="9.5"/>
        <color indexed="8"/>
        <rFont val="Calibri"/>
        <family val="2"/>
      </rPr>
      <t xml:space="preserve"> Sudden and violent release of a large amount of gas/energy due to a significant pressure difference such as rupture in a boiler or compressed gas cylinder.</t>
    </r>
  </si>
  <si>
    <r>
      <rPr>
        <b/>
        <u val="single"/>
        <sz val="9.5"/>
        <color indexed="8"/>
        <rFont val="Calibri"/>
        <family val="2"/>
      </rPr>
      <t>Electrical (Shock/Short Circuit)</t>
    </r>
    <r>
      <rPr>
        <b/>
        <sz val="9.5"/>
        <color indexed="8"/>
        <rFont val="Calibri"/>
        <family val="2"/>
      </rPr>
      <t>:</t>
    </r>
    <r>
      <rPr>
        <sz val="9.5"/>
        <color indexed="8"/>
        <rFont val="Calibri"/>
        <family val="2"/>
      </rPr>
      <t xml:space="preserve"> Contact with exposed conductors or a device that is incorrectly or inadvertently grounded, such as when a metal ladder comes into contact with power lines. 60Hz alternating current (common house current) is very dangerous because it can stop the heart.</t>
    </r>
  </si>
  <si>
    <r>
      <rPr>
        <b/>
        <u val="single"/>
        <sz val="9.5"/>
        <color indexed="8"/>
        <rFont val="Calibri"/>
        <family val="2"/>
      </rPr>
      <t>Electrical (Fire)</t>
    </r>
    <r>
      <rPr>
        <b/>
        <sz val="9.5"/>
        <color indexed="8"/>
        <rFont val="Calibri"/>
        <family val="2"/>
      </rPr>
      <t>:</t>
    </r>
    <r>
      <rPr>
        <sz val="9.5"/>
        <color indexed="8"/>
        <rFont val="Calibri"/>
        <family val="2"/>
      </rPr>
      <t xml:space="preserve"> Use of electrical power that results in electrical overheating or arcing to the point of combustion or ignition of flammables, or electrical component damage.</t>
    </r>
  </si>
  <si>
    <r>
      <rPr>
        <b/>
        <u val="single"/>
        <sz val="9.5"/>
        <color indexed="8"/>
        <rFont val="Calibri"/>
        <family val="2"/>
      </rPr>
      <t>Electrical (Static/ESD)</t>
    </r>
    <r>
      <rPr>
        <b/>
        <sz val="9.5"/>
        <color indexed="8"/>
        <rFont val="Calibri"/>
        <family val="2"/>
      </rPr>
      <t>:</t>
    </r>
    <r>
      <rPr>
        <sz val="9.5"/>
        <color indexed="8"/>
        <rFont val="Calibri"/>
        <family val="2"/>
      </rPr>
      <t xml:space="preserve"> The moving or rubbing of wool, nylon, other synthetic fibers, and even flowing liquids can generate static electricity. This creates an excess or deficiency of electrons on the surface of material that discharges (spark) to the ground resulting in the ignition of flammables or damage to electronics or the body’s nervous system.</t>
    </r>
  </si>
  <si>
    <r>
      <rPr>
        <b/>
        <u val="single"/>
        <sz val="9.5"/>
        <color indexed="8"/>
        <rFont val="Calibri"/>
        <family val="2"/>
      </rPr>
      <t>Electrical (Loss of Power)</t>
    </r>
    <r>
      <rPr>
        <b/>
        <sz val="9.5"/>
        <color indexed="8"/>
        <rFont val="Calibri"/>
        <family val="2"/>
      </rPr>
      <t>:</t>
    </r>
    <r>
      <rPr>
        <sz val="9.5"/>
        <color indexed="8"/>
        <rFont val="Calibri"/>
        <family val="2"/>
      </rPr>
      <t xml:space="preserve"> Safety critical equipment failure as a result of loss of power.</t>
    </r>
  </si>
  <si>
    <r>
      <rPr>
        <b/>
        <u val="single"/>
        <sz val="9.5"/>
        <color indexed="8"/>
        <rFont val="Calibri"/>
        <family val="2"/>
      </rPr>
      <t>Ergonomics (Strain)</t>
    </r>
    <r>
      <rPr>
        <b/>
        <sz val="9.5"/>
        <color indexed="8"/>
        <rFont val="Calibri"/>
        <family val="2"/>
      </rPr>
      <t>:</t>
    </r>
    <r>
      <rPr>
        <sz val="9.5"/>
        <color indexed="8"/>
        <rFont val="Calibri"/>
        <family val="2"/>
      </rPr>
      <t xml:space="preserve"> Damage of tissue due to overexertion  (strains and sprains) or repetitive motion.</t>
    </r>
  </si>
  <si>
    <r>
      <rPr>
        <b/>
        <u val="single"/>
        <sz val="9.5"/>
        <color indexed="8"/>
        <rFont val="Calibri"/>
        <family val="2"/>
      </rPr>
      <t>Ergonomics (Human Error)</t>
    </r>
    <r>
      <rPr>
        <b/>
        <sz val="9.5"/>
        <color indexed="8"/>
        <rFont val="Calibri"/>
        <family val="2"/>
      </rPr>
      <t>:</t>
    </r>
    <r>
      <rPr>
        <sz val="9.5"/>
        <color indexed="8"/>
        <rFont val="Calibri"/>
        <family val="2"/>
      </rPr>
      <t xml:space="preserve"> A system design, procedure, or equipment that is error-provocative. (A switch goes up to turn something off.)</t>
    </r>
  </si>
  <si>
    <r>
      <rPr>
        <b/>
        <u val="single"/>
        <sz val="9.5"/>
        <color indexed="8"/>
        <rFont val="Calibri"/>
        <family val="2"/>
      </rPr>
      <t>Excavation (Collapse)</t>
    </r>
    <r>
      <rPr>
        <b/>
        <sz val="9.5"/>
        <color indexed="8"/>
        <rFont val="Calibri"/>
        <family val="2"/>
      </rPr>
      <t>:</t>
    </r>
    <r>
      <rPr>
        <sz val="9.5"/>
        <color indexed="8"/>
        <rFont val="Calibri"/>
        <family val="2"/>
      </rPr>
      <t xml:space="preserve"> Soil collapse in a trench or excavation as a result of improper or inadequate shoring. Soil type is critical in determining the hazard likelihood.</t>
    </r>
  </si>
  <si>
    <r>
      <rPr>
        <b/>
        <u val="single"/>
        <sz val="9.5"/>
        <color indexed="8"/>
        <rFont val="Calibri"/>
        <family val="2"/>
      </rPr>
      <t>Fall (Slip, Trip)</t>
    </r>
    <r>
      <rPr>
        <b/>
        <sz val="9.5"/>
        <color indexed="8"/>
        <rFont val="Calibri"/>
        <family val="2"/>
      </rPr>
      <t>:</t>
    </r>
    <r>
      <rPr>
        <sz val="9.5"/>
        <color indexed="8"/>
        <rFont val="Calibri"/>
        <family val="2"/>
      </rPr>
      <t xml:space="preserve"> Conditions that result in falls (impacts) from height or traditional walking surfaces (such as slippery floors, poor housekeeping, uneven walking surfaces, exposed ledges, etc.).</t>
    </r>
  </si>
  <si>
    <r>
      <rPr>
        <b/>
        <u val="single"/>
        <sz val="9.5"/>
        <color indexed="8"/>
        <rFont val="Calibri"/>
        <family val="2"/>
      </rPr>
      <t>Fire/Heat</t>
    </r>
    <r>
      <rPr>
        <b/>
        <sz val="9.5"/>
        <color indexed="8"/>
        <rFont val="Calibri"/>
        <family val="2"/>
      </rPr>
      <t>:</t>
    </r>
    <r>
      <rPr>
        <sz val="9.5"/>
        <color indexed="8"/>
        <rFont val="Calibri"/>
        <family val="2"/>
      </rPr>
      <t xml:space="preserve"> Temperature that can cause burns to the skin or damage to other organs. Fires require a heat source, fuel, and oxygen. </t>
    </r>
  </si>
  <si>
    <r>
      <rPr>
        <b/>
        <u val="single"/>
        <sz val="9.5"/>
        <color indexed="8"/>
        <rFont val="Calibri"/>
        <family val="2"/>
      </rPr>
      <t>Mechanical/Vibration (Chaffing/Fatigue)</t>
    </r>
    <r>
      <rPr>
        <b/>
        <sz val="9.5"/>
        <color indexed="8"/>
        <rFont val="Calibri"/>
        <family val="2"/>
      </rPr>
      <t>:</t>
    </r>
    <r>
      <rPr>
        <sz val="9.5"/>
        <color indexed="8"/>
        <rFont val="Calibri"/>
        <family val="2"/>
      </rPr>
      <t xml:space="preserve"> Vibration that can cause damage to nerve endings, or material fatigue that results in a safety-critical failure. (Examples are abraded slings and ropes, weakened hoses and belts.)</t>
    </r>
  </si>
  <si>
    <r>
      <rPr>
        <b/>
        <u val="single"/>
        <sz val="9.5"/>
        <color indexed="8"/>
        <rFont val="Calibri"/>
        <family val="2"/>
      </rPr>
      <t>Mechanical Failure</t>
    </r>
    <r>
      <rPr>
        <b/>
        <sz val="9.5"/>
        <color indexed="8"/>
        <rFont val="Calibri"/>
        <family val="2"/>
      </rPr>
      <t>:</t>
    </r>
    <r>
      <rPr>
        <sz val="9.5"/>
        <color indexed="8"/>
        <rFont val="Calibri"/>
        <family val="2"/>
      </rPr>
      <t xml:space="preserve"> Self explanatory.</t>
    </r>
  </si>
  <si>
    <r>
      <rPr>
        <b/>
        <u val="single"/>
        <sz val="9.5"/>
        <color indexed="8"/>
        <rFont val="Calibri"/>
        <family val="2"/>
      </rPr>
      <t>Mechanical</t>
    </r>
    <r>
      <rPr>
        <b/>
        <sz val="9.5"/>
        <color indexed="8"/>
        <rFont val="Calibri"/>
        <family val="2"/>
      </rPr>
      <t>:</t>
    </r>
    <r>
      <rPr>
        <sz val="9.5"/>
        <color indexed="8"/>
        <rFont val="Calibri"/>
        <family val="2"/>
      </rPr>
      <t xml:space="preserve"> Skin, muscle, or body part exposed to crushing, caught-between, cutting, tearing, shearing items or equipment.</t>
    </r>
  </si>
  <si>
    <r>
      <rPr>
        <b/>
        <u val="single"/>
        <sz val="9.5"/>
        <color indexed="8"/>
        <rFont val="Calibri"/>
        <family val="2"/>
      </rPr>
      <t>Noise</t>
    </r>
    <r>
      <rPr>
        <b/>
        <sz val="9.5"/>
        <color indexed="8"/>
        <rFont val="Calibri"/>
        <family val="2"/>
      </rPr>
      <t>:</t>
    </r>
    <r>
      <rPr>
        <sz val="9.5"/>
        <color indexed="8"/>
        <rFont val="Calibri"/>
        <family val="2"/>
      </rPr>
      <t xml:space="preserve"> Noise levels that result in hearing damage or inability to communicate safety-critical information.</t>
    </r>
  </si>
  <si>
    <r>
      <rPr>
        <b/>
        <u val="single"/>
        <sz val="9.5"/>
        <color indexed="8"/>
        <rFont val="Calibri"/>
        <family val="2"/>
      </rPr>
      <t>Radiaion (Ionizing)</t>
    </r>
    <r>
      <rPr>
        <b/>
        <sz val="9.5"/>
        <color indexed="8"/>
        <rFont val="Calibri"/>
        <family val="2"/>
      </rPr>
      <t>:</t>
    </r>
    <r>
      <rPr>
        <sz val="9.5"/>
        <color indexed="8"/>
        <rFont val="Calibri"/>
        <family val="2"/>
      </rPr>
      <t xml:space="preserve"> Alpha, Beta, Gamma, neutral particles, and X-rays that cause injury (tissue damage) by ionization of cellular components.</t>
    </r>
  </si>
  <si>
    <r>
      <rPr>
        <b/>
        <u val="single"/>
        <sz val="9.5"/>
        <color indexed="8"/>
        <rFont val="Calibri"/>
        <family val="2"/>
      </rPr>
      <t>Radiation (Non-Ionizing)</t>
    </r>
    <r>
      <rPr>
        <b/>
        <sz val="9.5"/>
        <color indexed="8"/>
        <rFont val="Calibri"/>
        <family val="2"/>
      </rPr>
      <t>:</t>
    </r>
    <r>
      <rPr>
        <sz val="9.5"/>
        <color indexed="8"/>
        <rFont val="Calibri"/>
        <family val="2"/>
      </rPr>
      <t xml:space="preserve"> Ultraviolet, visible light, infrared, and microwaves that cause injury to tissue by thermal or photochemical means.</t>
    </r>
  </si>
  <si>
    <r>
      <rPr>
        <b/>
        <u val="single"/>
        <sz val="9.5"/>
        <color indexed="8"/>
        <rFont val="Calibri"/>
        <family val="2"/>
      </rPr>
      <t>Struck By (Mass Acceleration)</t>
    </r>
    <r>
      <rPr>
        <b/>
        <sz val="9.5"/>
        <color indexed="8"/>
        <rFont val="Calibri"/>
        <family val="2"/>
      </rPr>
      <t>:</t>
    </r>
    <r>
      <rPr>
        <sz val="9.5"/>
        <color indexed="8"/>
        <rFont val="Calibri"/>
        <family val="2"/>
      </rPr>
      <t xml:space="preserve"> Accelerated mass that strikes the body causing injury or death. (Examples are falling objects, vehicle impacts, and projectiles.)</t>
    </r>
  </si>
  <si>
    <r>
      <rPr>
        <b/>
        <u val="single"/>
        <sz val="9.5"/>
        <color indexed="8"/>
        <rFont val="Calibri"/>
        <family val="2"/>
      </rPr>
      <t>Struck Against</t>
    </r>
    <r>
      <rPr>
        <b/>
        <sz val="9.5"/>
        <color indexed="8"/>
        <rFont val="Calibri"/>
        <family val="2"/>
      </rPr>
      <t>:</t>
    </r>
    <r>
      <rPr>
        <sz val="9.5"/>
        <color indexed="8"/>
        <rFont val="Calibri"/>
        <family val="2"/>
      </rPr>
      <t xml:space="preserve"> Injury to a body part as a result of coming into contact of a surface in which action was initiated by the person. (An example is when a screwdriver slips.)</t>
    </r>
  </si>
  <si>
    <r>
      <rPr>
        <b/>
        <u val="single"/>
        <sz val="9.5"/>
        <color indexed="8"/>
        <rFont val="Calibri"/>
        <family val="2"/>
      </rPr>
      <t>Temperature Extremem (Heat/Cold)</t>
    </r>
    <r>
      <rPr>
        <b/>
        <sz val="9.5"/>
        <color indexed="8"/>
        <rFont val="Calibri"/>
        <family val="2"/>
      </rPr>
      <t>:</t>
    </r>
    <r>
      <rPr>
        <sz val="9.5"/>
        <color indexed="8"/>
        <rFont val="Calibri"/>
        <family val="2"/>
      </rPr>
      <t xml:space="preserve"> Temperatures that result in heat stress, exhaustion, or metabolic slow down such as hypothermia.</t>
    </r>
  </si>
  <si>
    <r>
      <rPr>
        <b/>
        <u val="single"/>
        <sz val="9.5"/>
        <color indexed="8"/>
        <rFont val="Calibri"/>
        <family val="2"/>
      </rPr>
      <t>Visibility</t>
    </r>
    <r>
      <rPr>
        <b/>
        <sz val="9.5"/>
        <color indexed="8"/>
        <rFont val="Calibri"/>
        <family val="2"/>
      </rPr>
      <t>:</t>
    </r>
    <r>
      <rPr>
        <sz val="9.5"/>
        <color indexed="8"/>
        <rFont val="Calibri"/>
        <family val="2"/>
      </rPr>
      <t xml:space="preserve"> Lack of lighting or obstructed vision that results in an error or other hazard.</t>
    </r>
  </si>
  <si>
    <r>
      <rPr>
        <b/>
        <u val="single"/>
        <sz val="9.5"/>
        <color indexed="8"/>
        <rFont val="Calibri"/>
        <family val="2"/>
      </rPr>
      <t>Weather Phenomena (Snow/Rain/Wind/Ice)</t>
    </r>
    <r>
      <rPr>
        <b/>
        <sz val="9.5"/>
        <color indexed="8"/>
        <rFont val="Calibri"/>
        <family val="2"/>
      </rPr>
      <t>:</t>
    </r>
    <r>
      <rPr>
        <sz val="9.5"/>
        <color indexed="8"/>
        <rFont val="Calibri"/>
        <family val="2"/>
      </rPr>
      <t xml:space="preserve"> Self explanatory.</t>
    </r>
  </si>
  <si>
    <r>
      <rPr>
        <b/>
        <i/>
        <u val="single"/>
        <sz val="10"/>
        <rFont val="Times New Roman"/>
        <family val="1"/>
      </rPr>
      <t>Instructions to insert an attachment in Excel</t>
    </r>
    <r>
      <rPr>
        <b/>
        <i/>
        <sz val="10"/>
        <rFont val="Times New Roman"/>
        <family val="1"/>
      </rPr>
      <t>:</t>
    </r>
    <r>
      <rPr>
        <b/>
        <sz val="10"/>
        <rFont val="Times New Roman"/>
        <family val="1"/>
      </rPr>
      <t xml:space="preserve">  (1) Click the cell in which you would like the attachment to show.  (2) On the "Insert" tab above (tools ribbon), select "Object" (in the "Text" grouping).  (3) In the "Object" dialogue box, select "Create from file."  (4) Select "Browse" and find the file you want to insert from your desktop.  (5) Select "Display as icon" box in "Object" dialogue box. (6) Select "OK."  An icon should represent the attachment.  Provide a succinct summary of the attachment in the "Description" column immediately to the right of each attachment.  </t>
    </r>
  </si>
  <si>
    <t xml:space="preserve">HH Humphrey </t>
  </si>
  <si>
    <t>CATEGORY</t>
  </si>
  <si>
    <t>Complete cells highlighted in GREEN only.  Do not attempt to manipulate cells in GRAY.</t>
  </si>
  <si>
    <t xml:space="preserve"> </t>
  </si>
  <si>
    <t xml:space="preserve">Desription of tabs: </t>
  </si>
  <si>
    <r>
      <t xml:space="preserve">Instructions to insert an attachment:  (1) Click in cell A3 below (highlighted in </t>
    </r>
    <r>
      <rPr>
        <sz val="10"/>
        <color indexed="17"/>
        <rFont val="Times New Roman"/>
        <family val="1"/>
      </rPr>
      <t>green</t>
    </r>
    <r>
      <rPr>
        <sz val="10"/>
        <rFont val="Times New Roman"/>
        <family val="1"/>
      </rPr>
      <t>).  (2) On the "Insert" tab above (tools ribbon), select "Object" in the "Text" grouping.  (3) In the "Object" dialogue box, select "Create from file" (tab at the top of the dialogue box).  (4) Select "Browse" and find in your desktop the file you want to insert.  (5) Select "Display as icon" box in "Object" dialogue box.  (6) Select "OK."  An icon should represent the attachment.  It may be necessary to click and drag to reposition the icon.</t>
    </r>
  </si>
  <si>
    <r>
      <t xml:space="preserve">SUMMARY:  </t>
    </r>
    <r>
      <rPr>
        <sz val="11"/>
        <color indexed="8"/>
        <rFont val="Times New Roman"/>
        <family val="1"/>
      </rPr>
      <t xml:space="preserve">List of all project and total costs for the applicable Program Year.  </t>
    </r>
    <r>
      <rPr>
        <b/>
        <sz val="11"/>
        <color indexed="10"/>
        <rFont val="Times New Roman"/>
        <family val="1"/>
      </rPr>
      <t>Please do not attempt to manipulate any cell or enter any data on the Summary tab.</t>
    </r>
    <r>
      <rPr>
        <sz val="11"/>
        <color indexed="10"/>
        <rFont val="Times New Roman"/>
        <family val="1"/>
      </rPr>
      <t xml:space="preserve"> </t>
    </r>
  </si>
  <si>
    <r>
      <t xml:space="preserve">NOJC Review: </t>
    </r>
    <r>
      <rPr>
        <sz val="11"/>
        <color indexed="8"/>
        <rFont val="Times New Roman"/>
        <family val="1"/>
      </rPr>
      <t xml:space="preserve">Office of Job Corps use only.  </t>
    </r>
    <r>
      <rPr>
        <b/>
        <sz val="11"/>
        <color indexed="10"/>
        <rFont val="Times New Roman"/>
        <family val="1"/>
      </rPr>
      <t>Please do not attempt to manipulate any cell or enter any data on the NOJC Review tab.</t>
    </r>
    <r>
      <rPr>
        <sz val="11"/>
        <color indexed="8"/>
        <rFont val="Times New Roman"/>
        <family val="1"/>
      </rPr>
      <t xml:space="preserve"> </t>
    </r>
  </si>
  <si>
    <r>
      <t xml:space="preserve">SIGNATURES:  </t>
    </r>
    <r>
      <rPr>
        <sz val="11"/>
        <color indexed="8"/>
        <rFont val="Times New Roman"/>
        <family val="1"/>
      </rPr>
      <t xml:space="preserve">Each center must affix signatures of all responsible parties.  </t>
    </r>
    <r>
      <rPr>
        <b/>
        <sz val="11"/>
        <color indexed="10"/>
        <rFont val="Times New Roman"/>
        <family val="1"/>
      </rPr>
      <t xml:space="preserve">Please note that signatures represent the request approval of center leadership of </t>
    </r>
    <r>
      <rPr>
        <b/>
        <u val="single"/>
        <sz val="11"/>
        <color indexed="10"/>
        <rFont val="Times New Roman"/>
        <family val="1"/>
      </rPr>
      <t>all</t>
    </r>
    <r>
      <rPr>
        <b/>
        <sz val="11"/>
        <color indexed="10"/>
        <rFont val="Times New Roman"/>
        <family val="1"/>
      </rPr>
      <t xml:space="preserve"> projects and associated costs listed throughout this form.</t>
    </r>
    <r>
      <rPr>
        <sz val="11"/>
        <color indexed="8"/>
        <rFont val="Times New Roman"/>
        <family val="1"/>
      </rPr>
      <t xml:space="preserve">  If personnel titles do not match those on center, please customize and/or use the "Other" line items.  Please follow the instructions at the top of the Signatures tab regarding where to paste the completed form.  Note that the form has been modified to allow posting of the .pdf at the top of the Signatures tab.  </t>
    </r>
  </si>
  <si>
    <t xml:space="preserve">Comments Related to Reconciliation Activity: </t>
  </si>
  <si>
    <t>Highway Construction (Advanced)</t>
  </si>
  <si>
    <t>REVIEWER</t>
  </si>
  <si>
    <r>
      <rPr>
        <u val="single"/>
        <sz val="10"/>
        <color indexed="10"/>
        <rFont val="Times New Roman"/>
        <family val="1"/>
      </rPr>
      <t>PRINT</t>
    </r>
    <r>
      <rPr>
        <sz val="10"/>
        <color indexed="10"/>
        <rFont val="Times New Roman"/>
        <family val="1"/>
      </rPr>
      <t xml:space="preserve"> this page; have all applicable staff members </t>
    </r>
    <r>
      <rPr>
        <u val="single"/>
        <sz val="10"/>
        <color indexed="10"/>
        <rFont val="Times New Roman"/>
        <family val="1"/>
      </rPr>
      <t>SIGN</t>
    </r>
    <r>
      <rPr>
        <sz val="10"/>
        <color indexed="10"/>
        <rFont val="Times New Roman"/>
        <family val="1"/>
      </rPr>
      <t xml:space="preserve"> it; </t>
    </r>
    <r>
      <rPr>
        <u val="single"/>
        <sz val="10"/>
        <color indexed="10"/>
        <rFont val="Times New Roman"/>
        <family val="1"/>
      </rPr>
      <t>SCAN</t>
    </r>
    <r>
      <rPr>
        <sz val="10"/>
        <color indexed="10"/>
        <rFont val="Times New Roman"/>
        <family val="1"/>
      </rPr>
      <t xml:space="preserve"> it as a pdf; and </t>
    </r>
    <r>
      <rPr>
        <u val="single"/>
        <sz val="10"/>
        <color indexed="10"/>
        <rFont val="Times New Roman"/>
        <family val="1"/>
      </rPr>
      <t>ATTACH</t>
    </r>
    <r>
      <rPr>
        <sz val="10"/>
        <color indexed="10"/>
        <rFont val="Times New Roman"/>
        <family val="1"/>
      </rPr>
      <t xml:space="preserve"> the pdf to cell A3 below.  Missing signatures will delay review of or result in a decline of a CTST project and/or plan.  </t>
    </r>
    <r>
      <rPr>
        <sz val="10"/>
        <color indexed="12"/>
        <rFont val="Times New Roman"/>
        <family val="1"/>
      </rPr>
      <t xml:space="preserve">CENTER LEADERSHIP: Please ensure all projects have been reviewed for content and accuracy before signing. </t>
    </r>
    <r>
      <rPr>
        <sz val="10"/>
        <color indexed="10"/>
        <rFont val="Times New Roman"/>
        <family val="1"/>
      </rPr>
      <t xml:space="preserve">
</t>
    </r>
  </si>
  <si>
    <t>TRAINING DESCRIPTION: The Electrician students will receive Occupational Safety and Health Administration (OSHA) 10 safety training, and will learn and demonstrate all jobsite safety. They will receive training in proper installation of light fixtures, receptacles and switches following all applicable local and National Electrical Codes (NEC). They will receive training in construction math, and demonstrate the proper use of hand and power tools and personal protective equipment (PPE). When completed with project, they will learn how to test circuits for proper operation, and will be able to explain lockout/tag out procedures. The students will learn and practice the Career Success Skills, as well as the employability skills needed to become successful in their personal and professional lives.</t>
  </si>
  <si>
    <t>TRAINING DESCRIPTION: The Cement Mason students will receive training in concrete patching and repair, placement, screening and finishing, layout and sub-grade prep, form work, tool and job safety; and a variety of challenges from planning and excavation, to forming and pouring. All projects will provide excellent training for the students. They will receive training in construction math, and demonstrate the proper use of hand and power tools, and PPE. The students will learn and practice the Career Success Skills, as well as the employability skills needed to become successful in their personal and professional lives.</t>
  </si>
  <si>
    <t>TRAINING DESCRIPTION: The Carpentry students will receive OSHA 10 safety training, and will learn and demonstrate all jobsite safety. They will receive training in proper installation of concrete forms, setting of post and installation of roof rafters following all local, state and federal building codes. Electrician students will receive training on installation of light fixtures, receptacles and switches following all applicable local and NEC codes. They will receive training in construction math, and demonstrate the proper use of hand and power tools, and PPE. When completed with project, they will learn how to test circuits for proper operation, and will be able to explain lockout/tag out procedures. The students will learn and practice the Career Success Skills, as well as the employability skills needed to become successful in their personal and professional lives.</t>
  </si>
  <si>
    <r>
      <t xml:space="preserve">Project Description and Training Narrative.  </t>
    </r>
    <r>
      <rPr>
        <sz val="9.5"/>
        <rFont val="Times New Roman"/>
        <family val="1"/>
      </rPr>
      <t xml:space="preserve">Use ALT-ENTER to insert paragraph breaks.  Refer to "Narrative Examples" tab to the left for examples of acceptable project narratives. </t>
    </r>
  </si>
  <si>
    <t>Female Dorm Light Fixture Replacement</t>
  </si>
  <si>
    <t>Cement Mason Miscellaneous</t>
  </si>
  <si>
    <t>Outdoor Pavilion</t>
  </si>
  <si>
    <r>
      <t xml:space="preserve">The Project Description and Training Description should address the “who, what, where and how” of what the projects is and the training the students will perform. The narrative descriptions are to be inserted in the box labeled "Project Description and Training Narrative" on each CTST project tab. </t>
    </r>
    <r>
      <rPr>
        <b/>
        <sz val="11"/>
        <rFont val="Calibri"/>
        <family val="2"/>
      </rPr>
      <t>These are presented as examples only.</t>
    </r>
    <r>
      <rPr>
        <sz val="11"/>
        <rFont val="Calibri"/>
        <family val="2"/>
      </rPr>
      <t xml:space="preserve">  </t>
    </r>
  </si>
  <si>
    <t>Administrative Control -- Control access to hazardous material/site</t>
  </si>
  <si>
    <t>Administrative Control -- Institute written operating procedures and best practices training</t>
  </si>
  <si>
    <t>Administrative Control -- Limit Exposure to hazard using time monitoring</t>
  </si>
  <si>
    <t>Administrative Control -- Provide training/testingon hazard abatement</t>
  </si>
  <si>
    <t>Administrative Control -- Utilize policy of "buddy system"</t>
  </si>
  <si>
    <t>Engineering Control -- Eliminate cause of hazard without subsitute</t>
  </si>
  <si>
    <t>Engineering Control -- Fully enclose cause of hazard to limit access/exposure</t>
  </si>
  <si>
    <t>Engineering Control -- Partially isolate hazard with guard/shield(s)</t>
  </si>
  <si>
    <t>Engineering Control -- Remore/redirect hazard with ventilation</t>
  </si>
  <si>
    <t>Engineering Control -- Substitute cause of hazard with other material/process</t>
  </si>
  <si>
    <t>Utilize Personal Protective Equipment -- Hardhat</t>
  </si>
  <si>
    <t>Utilize Personal Protective Equipment -- Harness</t>
  </si>
  <si>
    <t>Utilize Personal Protective Equipment -- Hearing Protection</t>
  </si>
  <si>
    <t>Utilize Personal Protective Equipment -- Respirator</t>
  </si>
  <si>
    <t>Utilize Personal Protective Equipment -- Safety eyewear</t>
  </si>
  <si>
    <t>Utilize Personal Protective Equipment -- Protective body clothing/footwear</t>
  </si>
  <si>
    <t>Other -- Please explain in "Project Description and Training Narrative" above</t>
  </si>
  <si>
    <r>
      <rPr>
        <sz val="10"/>
        <rFont val="Times New Roman"/>
        <family val="1"/>
      </rPr>
      <t xml:space="preserve">Supporting documents (drawings/blueprints/pictures) are recommended to be included in the "Attachment" section below if size limitations allow.  Files that cause this form to exceed the 15MB size limit are to be sent to the NOJC via </t>
    </r>
    <r>
      <rPr>
        <b/>
        <sz val="10"/>
        <rFont val="Times New Roman"/>
        <family val="1"/>
      </rPr>
      <t xml:space="preserve">CTSTAttachments@dol.gov.  </t>
    </r>
    <r>
      <rPr>
        <sz val="10"/>
        <rFont val="Times New Roman"/>
        <family val="1"/>
      </rPr>
      <t xml:space="preserve">If files have been sent seperately, indicate by checking this box: </t>
    </r>
  </si>
  <si>
    <t>Building Construction Technology</t>
  </si>
  <si>
    <t>FEMA Disaster Site Inspector</t>
  </si>
  <si>
    <t>HVAC Adv Preventive Maint Tech</t>
  </si>
  <si>
    <t>Industrial Coatings Applicator</t>
  </si>
  <si>
    <t>Pointer, Cleaner, Caulker; Historic Restoration</t>
  </si>
  <si>
    <t>ESTIMATED # DAYS TO COMPLETE</t>
  </si>
  <si>
    <r>
      <rPr>
        <b/>
        <sz val="11"/>
        <color indexed="8"/>
        <rFont val="Times New Roman"/>
        <family val="1"/>
      </rPr>
      <t>PURPOSE:</t>
    </r>
    <r>
      <rPr>
        <sz val="11"/>
        <color indexed="8"/>
        <rFont val="Times New Roman"/>
        <family val="1"/>
      </rPr>
      <t xml:space="preserve"> To summarize and request approval for annual plan of Career Technical Skills Training (CTST) projects for Job Corps Centers.  All data related to all PY 2021 CTST projects shall be housed within this spreadsheet, including project requests, descriptions, costs, and expenditures. </t>
    </r>
  </si>
  <si>
    <r>
      <rPr>
        <b/>
        <sz val="11"/>
        <color indexed="8"/>
        <rFont val="Times New Roman"/>
        <family val="1"/>
      </rPr>
      <t xml:space="preserve">FORM:  </t>
    </r>
    <r>
      <rPr>
        <sz val="11"/>
        <color indexed="8"/>
        <rFont val="Times New Roman"/>
        <family val="1"/>
      </rPr>
      <t>In its entirety, the form is comprised of 26</t>
    </r>
    <r>
      <rPr>
        <sz val="11"/>
        <rFont val="Times New Roman"/>
        <family val="1"/>
      </rPr>
      <t xml:space="preserve"> tabs.  Centers shall complete only the tabs highlighted in </t>
    </r>
    <r>
      <rPr>
        <b/>
        <sz val="11"/>
        <color indexed="17"/>
        <rFont val="Times New Roman"/>
        <family val="1"/>
      </rPr>
      <t>GREEN</t>
    </r>
    <r>
      <rPr>
        <sz val="11"/>
        <rFont val="Times New Roman"/>
        <family val="1"/>
      </rPr>
      <t xml:space="preserve">.  The tabs highlighted in </t>
    </r>
    <r>
      <rPr>
        <b/>
        <sz val="11"/>
        <color indexed="10"/>
        <rFont val="Times New Roman"/>
        <family val="1"/>
      </rPr>
      <t>RED</t>
    </r>
    <r>
      <rPr>
        <sz val="11"/>
        <color indexed="10"/>
        <rFont val="Times New Roman"/>
        <family val="1"/>
      </rPr>
      <t xml:space="preserve"> </t>
    </r>
    <r>
      <rPr>
        <sz val="11"/>
        <rFont val="Times New Roman"/>
        <family val="1"/>
      </rPr>
      <t>are for National Office of Job Corps use only.  Please complete a number of tabs (21.01-21.20) equal to the number of individual projects being requested.  For example, if a center is requesting 6 projects, tabs 21.01-21.06 will be completed in addition to the "Signatures" tab.  All fields in the "Summary" tab will automatically populate.</t>
    </r>
  </si>
  <si>
    <r>
      <t xml:space="preserve">21.01 - 21.20:  </t>
    </r>
    <r>
      <rPr>
        <sz val="11"/>
        <color indexed="8"/>
        <rFont val="Times New Roman"/>
        <family val="1"/>
      </rPr>
      <t xml:space="preserve">Each tab represents an individual CTST project for which the applicable center is requesting funding.  If a center is requesting approval for more than 20 projects, please contact the National Office of Job Corps as soon as possible.  </t>
    </r>
    <r>
      <rPr>
        <b/>
        <sz val="11"/>
        <color indexed="10"/>
        <rFont val="Times New Roman"/>
        <family val="1"/>
      </rPr>
      <t xml:space="preserve">Please do not delete unused tabs; as doing so will negate formulas throughout the workbook. </t>
    </r>
    <r>
      <rPr>
        <sz val="11"/>
        <color indexed="10"/>
        <rFont val="Times New Roman"/>
        <family val="1"/>
      </rPr>
      <t xml:space="preserve"> </t>
    </r>
  </si>
  <si>
    <r>
      <t xml:space="preserve">Narrative Examples (Appendix 303b):  </t>
    </r>
    <r>
      <rPr>
        <sz val="11"/>
        <color indexed="8"/>
        <rFont val="Times New Roman"/>
        <family val="1"/>
      </rPr>
      <t xml:space="preserve">Provides examples of individual project descriptions from Appendix 303b of the Job Corps Policy and Requirements Handbook.  Users of this form should refer to the examples provided when completing tabs 21.01-21.20.  </t>
    </r>
    <r>
      <rPr>
        <b/>
        <sz val="11"/>
        <color indexed="10"/>
        <rFont val="Times New Roman"/>
        <family val="1"/>
      </rPr>
      <t>Project descriptions that are not written to be satisfactorily consise and/or do not provide a sufficient description of the proposed project will be returned to the requesting center to be re-written.</t>
    </r>
    <r>
      <rPr>
        <b/>
        <sz val="11"/>
        <color indexed="8"/>
        <rFont val="Times New Roman"/>
        <family val="1"/>
      </rPr>
      <t xml:space="preserve"> </t>
    </r>
  </si>
  <si>
    <r>
      <t xml:space="preserve">RECONCILIATION:  </t>
    </r>
    <r>
      <rPr>
        <sz val="11"/>
        <rFont val="Times New Roman"/>
        <family val="1"/>
      </rPr>
      <t xml:space="preserve">Centers will enter the amount of funds spent for each project as of December 31, 2021 and June 30, 2022.  Please use the "Comments" section of the Reconciliation tab to reflect any issues with the obligation and/or spending of CTST funds.  </t>
    </r>
    <r>
      <rPr>
        <b/>
        <sz val="11"/>
        <color indexed="10"/>
        <rFont val="Times New Roman"/>
        <family val="1"/>
      </rPr>
      <t xml:space="preserve">Please do not remove the RECONCILIATION tab from this spreadsheet and post elsewhere. </t>
    </r>
  </si>
  <si>
    <t>PROJECT DESCRIPTION: The Electrician students propose to repair and/or replace fluorescent lighting fixtures throughout the female dorm (BLD #7), and remove and replace non-working fluorescent lamp ballasts, and replace lamps with energy-efficient T5 bulbs. Students will remove and replace broken light switches; and will install new receptacles, lights, and switches as required. Drawings/Pictures have been provided in attachment section of the individual project tab.</t>
  </si>
  <si>
    <t>PROJECT DESCRIPTION: The Cement Mason trade proposes to do a variety of concrete projects throughout the campus. This project will address problem areas where concrete walks, curbs and walls may need repair or replacement. These are projects of a small nature that do not require their own heading, but support the Academy's effort to maintain its facility, as well as support the community to include Construction Rehab projects, handicap access and parking, smoking areas; and support to the city/town/agency of XXXXX and Habitat for Humanity. Drawings/Pictures have been included in the attachment section of the individual project tab.</t>
  </si>
  <si>
    <t>PROJECT DESCRIPTION: The Carpentry students propose to construct a 24’X 48’pavilion. The location will be approximately 100 feet to the right of our gym (See footprint drawing attached). This will be a pressure treated wood structure with prefabricated engineered roof trusses, designed to code to handle the North East snow loads. Student will set concrete forms and pour a 24’ X 48’ X 6” concrete slab with reinforcement rod set to code. Students will screed and provide expansion joints as required. The Carpentry students will set 6 X 6 pressure-treated post every 8 feet with 2 X 10 double carrier’s for the rafters to set on. After rafters are set students will install purlins and metal roofing sheets. The Electrical students will install outdoor lighting using low energy LED lights throughout the ceiling area and will install solar lighting at ground level around perimeter of the pavilion (Engineered Blueprints of the pavilion are attached in the attachment section of the individual project tab).</t>
  </si>
  <si>
    <t>$ Spent as of December 31, 2021</t>
  </si>
  <si>
    <t>$ Spent as of June 30, 2022</t>
  </si>
  <si>
    <t>PROPOSED CONTROL/ABATEMENT</t>
  </si>
  <si>
    <t>Does the total CTST slots requested on the Summary page match the total CTST slots in the Centers Master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</si>
</sst>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mmmm\ d\,\ yyyy;@"/>
    <numFmt numFmtId="167" formatCode="0.0%"/>
  </numFmts>
  <fonts count="129">
    <font>
      <sz val="11"/>
      <color theme="1"/>
      <name val="Calibri"/>
      <family val="2"/>
    </font>
    <font>
      <sz val="11"/>
      <color indexed="8"/>
      <name val="Calibri"/>
      <family val="2"/>
    </font>
    <font>
      <b/>
      <sz val="11"/>
      <color indexed="8"/>
      <name val="Calibri"/>
      <family val="2"/>
    </font>
    <font>
      <sz val="9.5"/>
      <color indexed="8"/>
      <name val="Times New Roman"/>
      <family val="1"/>
    </font>
    <font>
      <sz val="9.5"/>
      <color indexed="8"/>
      <name val="Calibri"/>
      <family val="2"/>
    </font>
    <font>
      <b/>
      <sz val="9.5"/>
      <color indexed="8"/>
      <name val="Times New Roman"/>
      <family val="1"/>
    </font>
    <font>
      <sz val="11"/>
      <color indexed="8"/>
      <name val="Times New Roman"/>
      <family val="1"/>
    </font>
    <font>
      <b/>
      <sz val="11"/>
      <color indexed="8"/>
      <name val="Times New Roman"/>
      <family val="1"/>
    </font>
    <font>
      <u val="single"/>
      <sz val="12.1"/>
      <color indexed="30"/>
      <name val="Calibri"/>
      <family val="2"/>
    </font>
    <font>
      <sz val="10"/>
      <name val="Arial"/>
      <family val="2"/>
    </font>
    <font>
      <sz val="9.5"/>
      <name val="Times New Roman"/>
      <family val="1"/>
    </font>
    <font>
      <b/>
      <sz val="9.5"/>
      <color indexed="30"/>
      <name val="Times New Roman"/>
      <family val="1"/>
    </font>
    <font>
      <b/>
      <sz val="8"/>
      <color indexed="30"/>
      <name val="Times New Roman"/>
      <family val="1"/>
    </font>
    <font>
      <sz val="8"/>
      <color indexed="8"/>
      <name val="Times New Roman"/>
      <family val="1"/>
    </font>
    <font>
      <b/>
      <sz val="9"/>
      <name val="Times New Roman"/>
      <family val="1"/>
    </font>
    <font>
      <b/>
      <sz val="9"/>
      <color indexed="10"/>
      <name val="Times New Roman"/>
      <family val="1"/>
    </font>
    <font>
      <b/>
      <sz val="10"/>
      <color indexed="10"/>
      <name val="Times New Roman"/>
      <family val="1"/>
    </font>
    <font>
      <sz val="11"/>
      <color indexed="10"/>
      <name val="Calibri"/>
      <family val="2"/>
    </font>
    <font>
      <b/>
      <sz val="14"/>
      <color indexed="9"/>
      <name val="Times New Roman"/>
      <family val="1"/>
    </font>
    <font>
      <sz val="14"/>
      <color indexed="8"/>
      <name val="Calibri"/>
      <family val="2"/>
    </font>
    <font>
      <sz val="11"/>
      <color indexed="30"/>
      <name val="Calibri"/>
      <family val="2"/>
    </font>
    <font>
      <sz val="9.5"/>
      <color indexed="9"/>
      <name val="Times New Roman"/>
      <family val="1"/>
    </font>
    <font>
      <i/>
      <sz val="11"/>
      <color indexed="8"/>
      <name val="Times New Roman"/>
      <family val="1"/>
    </font>
    <font>
      <b/>
      <sz val="11"/>
      <color indexed="10"/>
      <name val="Calibri"/>
      <family val="2"/>
    </font>
    <font>
      <b/>
      <sz val="8"/>
      <color indexed="10"/>
      <name val="Calibri"/>
      <family val="2"/>
    </font>
    <font>
      <sz val="8"/>
      <color indexed="10"/>
      <name val="Calibri"/>
      <family val="2"/>
    </font>
    <font>
      <b/>
      <sz val="9.5"/>
      <name val="Times New Roman"/>
      <family val="1"/>
    </font>
    <font>
      <sz val="11"/>
      <name val="Calibri"/>
      <family val="2"/>
    </font>
    <font>
      <sz val="14"/>
      <name val="Calibri"/>
      <family val="2"/>
    </font>
    <font>
      <b/>
      <sz val="9.5"/>
      <color indexed="8"/>
      <name val="Calibri"/>
      <family val="2"/>
    </font>
    <font>
      <b/>
      <sz val="9.5"/>
      <color indexed="21"/>
      <name val="Calibri"/>
      <family val="2"/>
    </font>
    <font>
      <sz val="8"/>
      <color indexed="8"/>
      <name val="Calibri"/>
      <family val="2"/>
    </font>
    <font>
      <sz val="11"/>
      <name val="Times New Roman"/>
      <family val="1"/>
    </font>
    <font>
      <b/>
      <i/>
      <sz val="15"/>
      <name val="Calibri"/>
      <family val="2"/>
    </font>
    <font>
      <b/>
      <i/>
      <sz val="15"/>
      <color indexed="10"/>
      <name val="Calibri"/>
      <family val="2"/>
    </font>
    <font>
      <b/>
      <sz val="11"/>
      <name val="Calibri"/>
      <family val="2"/>
    </font>
    <font>
      <sz val="11"/>
      <color indexed="10"/>
      <name val="Times New Roman"/>
      <family val="1"/>
    </font>
    <font>
      <sz val="9.5"/>
      <color indexed="30"/>
      <name val="Times New Roman"/>
      <family val="1"/>
    </font>
    <font>
      <b/>
      <sz val="11"/>
      <name val="Times New Roman"/>
      <family val="1"/>
    </font>
    <font>
      <b/>
      <sz val="8.5"/>
      <color indexed="8"/>
      <name val="Times New Roman"/>
      <family val="1"/>
    </font>
    <font>
      <b/>
      <u val="single"/>
      <sz val="9.5"/>
      <color indexed="8"/>
      <name val="Calibri"/>
      <family val="2"/>
    </font>
    <font>
      <b/>
      <sz val="10"/>
      <color indexed="8"/>
      <name val="Times New Roman"/>
      <family val="1"/>
    </font>
    <font>
      <b/>
      <sz val="10"/>
      <name val="Times New Roman"/>
      <family val="1"/>
    </font>
    <font>
      <b/>
      <i/>
      <sz val="10"/>
      <name val="Times New Roman"/>
      <family val="1"/>
    </font>
    <font>
      <b/>
      <i/>
      <u val="single"/>
      <sz val="10"/>
      <name val="Times New Roman"/>
      <family val="1"/>
    </font>
    <font>
      <sz val="12"/>
      <color indexed="8"/>
      <name val="Calibri"/>
      <family val="2"/>
    </font>
    <font>
      <b/>
      <sz val="18"/>
      <color indexed="10"/>
      <name val="Calibri"/>
      <family val="2"/>
    </font>
    <font>
      <sz val="18"/>
      <color indexed="10"/>
      <name val="Calibri"/>
      <family val="2"/>
    </font>
    <font>
      <u val="single"/>
      <sz val="10"/>
      <color indexed="10"/>
      <name val="Times New Roman"/>
      <family val="1"/>
    </font>
    <font>
      <sz val="10"/>
      <color indexed="10"/>
      <name val="Times New Roman"/>
      <family val="1"/>
    </font>
    <font>
      <sz val="10"/>
      <name val="Times New Roman"/>
      <family val="1"/>
    </font>
    <font>
      <sz val="10"/>
      <color indexed="17"/>
      <name val="Times New Roman"/>
      <family val="1"/>
    </font>
    <font>
      <b/>
      <sz val="11"/>
      <color indexed="10"/>
      <name val="Times New Roman"/>
      <family val="1"/>
    </font>
    <font>
      <b/>
      <u val="single"/>
      <sz val="11"/>
      <color indexed="10"/>
      <name val="Times New Roman"/>
      <family val="1"/>
    </font>
    <font>
      <b/>
      <sz val="11"/>
      <color indexed="17"/>
      <name val="Times New Roman"/>
      <family val="1"/>
    </font>
    <font>
      <sz val="12"/>
      <name val="Times New Roman"/>
      <family val="1"/>
    </font>
    <font>
      <sz val="10"/>
      <color indexed="12"/>
      <name val="Times New Roman"/>
      <family val="1"/>
    </font>
    <font>
      <sz val="8"/>
      <color indexed="8"/>
      <name val="Segoe UI"/>
      <family val="2"/>
    </font>
    <font>
      <u val="single"/>
      <sz val="11"/>
      <color indexed="30"/>
      <name val="Calibri"/>
      <family val="2"/>
    </font>
    <font>
      <sz val="18"/>
      <color indexed="44"/>
      <name val="Cambria"/>
      <family val="2"/>
    </font>
    <font>
      <b/>
      <sz val="15"/>
      <color indexed="44"/>
      <name val="Calibri"/>
      <family val="2"/>
    </font>
    <font>
      <b/>
      <sz val="13"/>
      <color indexed="44"/>
      <name val="Calibri"/>
      <family val="2"/>
    </font>
    <font>
      <b/>
      <sz val="11"/>
      <color indexed="4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9.5"/>
      <color theme="1"/>
      <name val="Times New Roman"/>
      <family val="1"/>
    </font>
    <font>
      <sz val="9.5"/>
      <color theme="1"/>
      <name val="Times New Roman"/>
      <family val="1"/>
    </font>
    <font>
      <sz val="14"/>
      <color theme="1" tint="0.04998999834060669"/>
      <name val="Calibri"/>
      <family val="2"/>
    </font>
    <font>
      <sz val="9.5"/>
      <color theme="1" tint="0.04998999834060669"/>
      <name val="Times New Roman"/>
      <family val="1"/>
    </font>
    <font>
      <b/>
      <sz val="9.5"/>
      <color theme="1" tint="0.04998999834060669"/>
      <name val="Times New Roman"/>
      <family val="1"/>
    </font>
    <font>
      <sz val="11"/>
      <color theme="1" tint="0.04998999834060669"/>
      <name val="Calibri"/>
      <family val="2"/>
    </font>
    <font>
      <b/>
      <sz val="11"/>
      <color theme="1"/>
      <name val="Times New Roman"/>
      <family val="1"/>
    </font>
    <font>
      <b/>
      <sz val="8"/>
      <color rgb="FFFF0000"/>
      <name val="Calibri"/>
      <family val="2"/>
    </font>
    <font>
      <sz val="8"/>
      <color rgb="FFFF0000"/>
      <name val="Calibri"/>
      <family val="2"/>
    </font>
    <font>
      <b/>
      <sz val="11"/>
      <color theme="1" tint="0.04998999834060669"/>
      <name val="Times New Roman"/>
      <family val="1"/>
    </font>
    <font>
      <b/>
      <sz val="9.5"/>
      <color rgb="FF0D0D0D"/>
      <name val="Times New Roman"/>
      <family val="1"/>
    </font>
    <font>
      <b/>
      <sz val="9.5"/>
      <color rgb="FF0070C0"/>
      <name val="Times New Roman"/>
      <family val="1"/>
    </font>
    <font>
      <b/>
      <sz val="9.5"/>
      <color theme="1"/>
      <name val="Calibri"/>
      <family val="2"/>
    </font>
    <font>
      <sz val="9.5"/>
      <color theme="1"/>
      <name val="Calibri"/>
      <family val="2"/>
    </font>
    <font>
      <b/>
      <sz val="8"/>
      <color rgb="FF0070C0"/>
      <name val="Times New Roman"/>
      <family val="1"/>
    </font>
    <font>
      <b/>
      <sz val="9.5"/>
      <color rgb="FF008080"/>
      <name val="Calibri"/>
      <family val="2"/>
    </font>
    <font>
      <sz val="8"/>
      <color theme="1"/>
      <name val="Times New Roman"/>
      <family val="1"/>
    </font>
    <font>
      <b/>
      <sz val="8.5"/>
      <color rgb="FF000000"/>
      <name val="Times New Roman"/>
      <family val="1"/>
    </font>
    <font>
      <sz val="9.5"/>
      <color rgb="FF0070C0"/>
      <name val="Times New Roman"/>
      <family val="1"/>
    </font>
    <font>
      <sz val="12"/>
      <color theme="1"/>
      <name val="Calibri"/>
      <family val="2"/>
    </font>
    <font>
      <i/>
      <sz val="11"/>
      <color theme="1" tint="0.04998999834060669"/>
      <name val="Times New Roman"/>
      <family val="1"/>
    </font>
    <font>
      <b/>
      <sz val="11"/>
      <color rgb="FFFF0000"/>
      <name val="Calibri"/>
      <family val="2"/>
    </font>
    <font>
      <b/>
      <sz val="10"/>
      <color rgb="FF000000"/>
      <name val="Times New Roman"/>
      <family val="1"/>
    </font>
    <font>
      <b/>
      <sz val="9.5"/>
      <color rgb="FF000000"/>
      <name val="Times New Roman"/>
      <family val="1"/>
    </font>
    <font>
      <sz val="10"/>
      <color rgb="FFFF0000"/>
      <name val="Times New Roman"/>
      <family val="1"/>
    </font>
    <font>
      <sz val="8"/>
      <color theme="1"/>
      <name val="Calibri"/>
      <family val="2"/>
    </font>
    <font>
      <b/>
      <i/>
      <sz val="15"/>
      <color rgb="FFFF0000"/>
      <name val="Calibri"/>
      <family val="2"/>
    </font>
    <font>
      <b/>
      <sz val="10"/>
      <color rgb="FFFF0000"/>
      <name val="Times New Roman"/>
      <family val="1"/>
    </font>
    <font>
      <b/>
      <sz val="9"/>
      <color rgb="FFFF0000"/>
      <name val="Times New Roman"/>
      <family val="1"/>
    </font>
    <font>
      <b/>
      <sz val="18"/>
      <color rgb="FFFF0000"/>
      <name val="Calibri"/>
      <family val="2"/>
    </font>
    <font>
      <sz val="18"/>
      <color rgb="FFFF0000"/>
      <name val="Calibri"/>
      <family val="2"/>
    </font>
    <font>
      <b/>
      <sz val="14"/>
      <color theme="0"/>
      <name val="Times New Roman"/>
      <family val="1"/>
    </font>
    <font>
      <sz val="11"/>
      <color rgb="FF0070C0"/>
      <name val="Calibri"/>
      <family val="2"/>
    </font>
    <font>
      <sz val="11"/>
      <color theme="1" tint="0.04998999834060669"/>
      <name val="Times New Roman"/>
      <family val="1"/>
    </font>
    <font>
      <sz val="11"/>
      <color rgb="FF0D0D0D"/>
      <name val="Times New Roman"/>
      <family val="1"/>
    </font>
    <font>
      <sz val="9.5"/>
      <color theme="0"/>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1"/>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tint="-0.24997000396251678"/>
        <bgColor indexed="64"/>
      </patternFill>
    </fill>
    <fill>
      <patternFill patternType="solid">
        <fgColor rgb="FFFFFF00"/>
        <bgColor indexed="64"/>
      </patternFill>
    </fill>
    <fill>
      <patternFill patternType="solid">
        <fgColor rgb="FF3EFB25"/>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thin"/>
      <right style="thin"/>
      <top style="thin"/>
      <bottom/>
    </border>
    <border>
      <left style="thin"/>
      <right style="medium"/>
      <top style="thin"/>
      <bottom/>
    </border>
    <border>
      <left style="thin"/>
      <right style="thin"/>
      <top style="medium"/>
      <bottom style="thin"/>
    </border>
    <border>
      <left style="medium"/>
      <right style="thin"/>
      <top style="thin"/>
      <bottom style="thin"/>
    </border>
    <border>
      <left style="medium"/>
      <right style="thin"/>
      <top style="thin"/>
      <bottom/>
    </border>
    <border>
      <left style="thin"/>
      <right style="thin"/>
      <top/>
      <bottom style="thin"/>
    </border>
    <border>
      <left style="medium"/>
      <right style="thin"/>
      <top style="medium"/>
      <bottom style="thin"/>
    </border>
    <border>
      <left style="thin"/>
      <right style="medium"/>
      <top style="medium"/>
      <bottom style="thin"/>
    </border>
    <border>
      <left style="medium"/>
      <right/>
      <top style="thin"/>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style="thin"/>
      <top style="thin"/>
      <bottom style="medium"/>
    </border>
    <border>
      <left style="medium"/>
      <right/>
      <top style="thin"/>
      <bottom style="thin"/>
    </border>
    <border>
      <left style="thin"/>
      <right/>
      <top/>
      <bottom/>
    </border>
    <border>
      <left/>
      <right style="thin"/>
      <top/>
      <bottom/>
    </border>
    <border>
      <left style="thin"/>
      <right/>
      <top/>
      <bottom style="thin"/>
    </border>
    <border>
      <left style="medium"/>
      <right/>
      <top/>
      <bottom style="thin"/>
    </border>
    <border>
      <left/>
      <right style="thin"/>
      <top/>
      <bottom style="thin"/>
    </border>
    <border>
      <left style="thin"/>
      <right/>
      <top style="medium"/>
      <bottom style="thin"/>
    </border>
    <border>
      <left/>
      <right style="thin"/>
      <top style="medium"/>
      <bottom style="thin"/>
    </border>
    <border>
      <left/>
      <right/>
      <top/>
      <bottom style="thin"/>
    </border>
    <border>
      <left/>
      <right style="medium"/>
      <top/>
      <bottom style="thin"/>
    </border>
    <border>
      <left/>
      <right style="medium"/>
      <top style="thin"/>
      <bottom style="thin"/>
    </border>
    <border>
      <left style="thin"/>
      <right/>
      <top style="thin"/>
      <bottom/>
    </border>
    <border>
      <left/>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ck"/>
      <right/>
      <top style="thin"/>
      <bottom style="thin"/>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medium"/>
    </border>
    <border>
      <left style="thick"/>
      <right/>
      <top/>
      <bottom style="thin"/>
    </border>
    <border>
      <left/>
      <right style="thick"/>
      <top/>
      <bottom style="thin"/>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13">
    <xf numFmtId="0" fontId="0" fillId="0" borderId="0" xfId="0" applyFont="1" applyAlignment="1">
      <alignment/>
    </xf>
    <xf numFmtId="0" fontId="91" fillId="0" borderId="0" xfId="0" applyFont="1" applyAlignment="1">
      <alignment/>
    </xf>
    <xf numFmtId="0" fontId="92" fillId="0" borderId="0" xfId="0" applyFont="1" applyAlignment="1">
      <alignment/>
    </xf>
    <xf numFmtId="0" fontId="93" fillId="0" borderId="0" xfId="0" applyFont="1" applyAlignment="1">
      <alignment/>
    </xf>
    <xf numFmtId="0" fontId="10" fillId="0" borderId="0" xfId="0" applyFont="1" applyAlignment="1">
      <alignment horizontal="left" vertical="top" wrapText="1"/>
    </xf>
    <xf numFmtId="0" fontId="10" fillId="0" borderId="0" xfId="57" applyFont="1" applyFill="1" applyBorder="1" applyAlignment="1">
      <alignment wrapText="1"/>
      <protection/>
    </xf>
    <xf numFmtId="0" fontId="93"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Border="1" applyAlignment="1">
      <alignment wrapText="1"/>
    </xf>
    <xf numFmtId="0" fontId="0" fillId="0" borderId="0" xfId="0" applyFont="1" applyAlignment="1">
      <alignment/>
    </xf>
    <xf numFmtId="0" fontId="94" fillId="0" borderId="0" xfId="0" applyFont="1" applyFill="1" applyBorder="1" applyAlignment="1" applyProtection="1">
      <alignment/>
      <protection/>
    </xf>
    <xf numFmtId="0" fontId="92" fillId="33" borderId="10" xfId="0" applyFont="1" applyFill="1" applyBorder="1" applyAlignment="1" applyProtection="1">
      <alignment horizontal="right" vertical="center"/>
      <protection/>
    </xf>
    <xf numFmtId="0" fontId="95" fillId="0" borderId="0" xfId="0" applyFont="1" applyBorder="1" applyAlignment="1" applyProtection="1">
      <alignment/>
      <protection/>
    </xf>
    <xf numFmtId="0" fontId="96" fillId="34" borderId="0" xfId="0" applyNumberFormat="1" applyFont="1" applyFill="1" applyBorder="1" applyAlignment="1" applyProtection="1">
      <alignment horizontal="center" vertical="center"/>
      <protection/>
    </xf>
    <xf numFmtId="0" fontId="97" fillId="34" borderId="0" xfId="0" applyFont="1" applyFill="1" applyBorder="1" applyAlignment="1" applyProtection="1">
      <alignment horizontal="center" vertical="center"/>
      <protection/>
    </xf>
    <xf numFmtId="0" fontId="96" fillId="34" borderId="0" xfId="0" applyFont="1" applyFill="1" applyBorder="1" applyAlignment="1" applyProtection="1">
      <alignment horizontal="center" vertical="center"/>
      <protection/>
    </xf>
    <xf numFmtId="0" fontId="96" fillId="34" borderId="0" xfId="0" applyFont="1" applyFill="1" applyBorder="1" applyAlignment="1" applyProtection="1">
      <alignment horizontal="center"/>
      <protection/>
    </xf>
    <xf numFmtId="0" fontId="96" fillId="34" borderId="0" xfId="0" applyFont="1" applyFill="1" applyBorder="1" applyAlignment="1" applyProtection="1">
      <alignment horizontal="center" vertical="top" wrapText="1"/>
      <protection/>
    </xf>
    <xf numFmtId="164" fontId="96" fillId="34" borderId="0" xfId="0" applyNumberFormat="1" applyFont="1" applyFill="1" applyBorder="1" applyAlignment="1" applyProtection="1">
      <alignment horizontal="center" vertical="center"/>
      <protection/>
    </xf>
    <xf numFmtId="0" fontId="91" fillId="0" borderId="0" xfId="0" applyFont="1" applyAlignment="1" applyProtection="1">
      <alignment horizontal="left" vertical="center"/>
      <protection/>
    </xf>
    <xf numFmtId="0" fontId="98" fillId="0" borderId="0" xfId="0" applyFont="1" applyAlignment="1" applyProtection="1">
      <alignment horizontal="left" vertical="center"/>
      <protection/>
    </xf>
    <xf numFmtId="0" fontId="97" fillId="0" borderId="0" xfId="0" applyFont="1" applyBorder="1" applyAlignment="1" applyProtection="1">
      <alignment/>
      <protection/>
    </xf>
    <xf numFmtId="0" fontId="90" fillId="0" borderId="0" xfId="0" applyFont="1" applyBorder="1" applyAlignment="1" applyProtection="1">
      <alignment/>
      <protection/>
    </xf>
    <xf numFmtId="0" fontId="90" fillId="0" borderId="0" xfId="0" applyFont="1" applyFill="1" applyBorder="1" applyAlignment="1" applyProtection="1">
      <alignment/>
      <protection/>
    </xf>
    <xf numFmtId="0" fontId="99" fillId="0" borderId="0" xfId="0" applyFont="1" applyFill="1" applyAlignment="1" applyProtection="1">
      <alignment horizontal="center" wrapText="1"/>
      <protection/>
    </xf>
    <xf numFmtId="165" fontId="99" fillId="0" borderId="0" xfId="0" applyNumberFormat="1" applyFont="1" applyFill="1" applyAlignment="1" applyProtection="1">
      <alignment horizontal="center" wrapText="1"/>
      <protection/>
    </xf>
    <xf numFmtId="4" fontId="99" fillId="0" borderId="0" xfId="0" applyNumberFormat="1" applyFont="1" applyFill="1" applyAlignment="1" applyProtection="1">
      <alignment horizontal="center" wrapText="1"/>
      <protection/>
    </xf>
    <xf numFmtId="0" fontId="100" fillId="0" borderId="0" xfId="0" applyFont="1" applyFill="1" applyAlignment="1" applyProtection="1">
      <alignment horizontal="center" vertical="center"/>
      <protection/>
    </xf>
    <xf numFmtId="14" fontId="100" fillId="0" borderId="0" xfId="0" applyNumberFormat="1" applyFont="1" applyFill="1" applyAlignment="1" applyProtection="1">
      <alignment horizontal="center" vertical="center"/>
      <protection/>
    </xf>
    <xf numFmtId="1" fontId="100" fillId="0" borderId="0" xfId="0" applyNumberFormat="1" applyFont="1" applyFill="1" applyAlignment="1" applyProtection="1">
      <alignment horizontal="center" vertical="center"/>
      <protection/>
    </xf>
    <xf numFmtId="165" fontId="100" fillId="0" borderId="0" xfId="0" applyNumberFormat="1" applyFont="1" applyFill="1" applyAlignment="1" applyProtection="1">
      <alignment horizontal="center" vertical="center"/>
      <protection/>
    </xf>
    <xf numFmtId="4" fontId="100" fillId="0" borderId="0" xfId="0" applyNumberFormat="1" applyFont="1" applyFill="1" applyAlignment="1" applyProtection="1">
      <alignment horizontal="center" vertical="center"/>
      <protection/>
    </xf>
    <xf numFmtId="0" fontId="90" fillId="0" borderId="0" xfId="0" applyFont="1" applyFill="1" applyBorder="1" applyAlignment="1" applyProtection="1">
      <alignment horizontal="center"/>
      <protection/>
    </xf>
    <xf numFmtId="0" fontId="90" fillId="0" borderId="0" xfId="0" applyFont="1" applyAlignment="1">
      <alignment/>
    </xf>
    <xf numFmtId="0" fontId="90" fillId="0" borderId="0" xfId="0" applyFont="1" applyAlignment="1">
      <alignment horizontal="center"/>
    </xf>
    <xf numFmtId="0" fontId="0" fillId="0" borderId="0" xfId="0" applyFill="1" applyAlignment="1">
      <alignment horizontal="center"/>
    </xf>
    <xf numFmtId="0" fontId="27" fillId="0" borderId="0" xfId="0" applyFont="1" applyFill="1" applyBorder="1" applyAlignment="1" applyProtection="1">
      <alignment/>
      <protection/>
    </xf>
    <xf numFmtId="0" fontId="35" fillId="0" borderId="0" xfId="0" applyFont="1" applyFill="1" applyBorder="1" applyAlignment="1" applyProtection="1">
      <alignment/>
      <protection/>
    </xf>
    <xf numFmtId="0" fontId="91" fillId="0" borderId="0" xfId="0" applyFont="1" applyAlignment="1">
      <alignment horizontal="left" vertical="center" wrapText="1"/>
    </xf>
    <xf numFmtId="0" fontId="0" fillId="0" borderId="0" xfId="0" applyFont="1" applyAlignment="1">
      <alignment vertical="center"/>
    </xf>
    <xf numFmtId="0" fontId="91" fillId="0" borderId="0" xfId="0" applyFont="1" applyAlignment="1" applyProtection="1">
      <alignment horizontal="left" vertical="center" indent="2"/>
      <protection/>
    </xf>
    <xf numFmtId="0" fontId="101" fillId="35" borderId="11" xfId="0" applyFont="1" applyFill="1" applyBorder="1" applyAlignment="1" applyProtection="1">
      <alignment horizontal="center" vertical="center" wrapText="1"/>
      <protection/>
    </xf>
    <xf numFmtId="0" fontId="102" fillId="36" borderId="11" xfId="0" applyFont="1" applyFill="1" applyBorder="1" applyAlignment="1" applyProtection="1">
      <alignment horizontal="center" vertical="center"/>
      <protection/>
    </xf>
    <xf numFmtId="0" fontId="10" fillId="35" borderId="12" xfId="0" applyFont="1" applyFill="1" applyBorder="1" applyAlignment="1" applyProtection="1">
      <alignment horizontal="center"/>
      <protection/>
    </xf>
    <xf numFmtId="0" fontId="103" fillId="0" borderId="11" xfId="0" applyFont="1" applyBorder="1" applyAlignment="1" applyProtection="1">
      <alignment horizontal="center" vertical="center" wrapText="1"/>
      <protection locked="0"/>
    </xf>
    <xf numFmtId="0" fontId="103" fillId="0" borderId="13" xfId="0" applyFont="1" applyBorder="1" applyAlignment="1" applyProtection="1">
      <alignment horizontal="center" vertical="center" wrapText="1"/>
      <protection locked="0"/>
    </xf>
    <xf numFmtId="0" fontId="103" fillId="0" borderId="14" xfId="0" applyFont="1" applyBorder="1" applyAlignment="1" applyProtection="1">
      <alignment horizontal="center" vertical="center" wrapText="1"/>
      <protection locked="0"/>
    </xf>
    <xf numFmtId="0" fontId="103" fillId="0" borderId="15" xfId="0" applyFont="1" applyBorder="1" applyAlignment="1" applyProtection="1">
      <alignment horizontal="center" vertical="center" wrapText="1"/>
      <protection locked="0"/>
    </xf>
    <xf numFmtId="0" fontId="26" fillId="0" borderId="12" xfId="0" applyFont="1" applyFill="1" applyBorder="1" applyAlignment="1" applyProtection="1">
      <alignment horizontal="center" vertical="center"/>
      <protection/>
    </xf>
    <xf numFmtId="0" fontId="27" fillId="0" borderId="16" xfId="0" applyFont="1" applyBorder="1" applyAlignment="1" applyProtection="1">
      <alignment horizontal="center"/>
      <protection/>
    </xf>
    <xf numFmtId="0" fontId="103" fillId="0" borderId="17" xfId="0" applyFont="1" applyBorder="1" applyAlignment="1" applyProtection="1">
      <alignment horizontal="center" vertical="center" wrapText="1"/>
      <protection locked="0"/>
    </xf>
    <xf numFmtId="0" fontId="103" fillId="0" borderId="18" xfId="0" applyFont="1" applyBorder="1" applyAlignment="1" applyProtection="1">
      <alignment horizontal="center" vertical="center" wrapText="1"/>
      <protection locked="0"/>
    </xf>
    <xf numFmtId="166" fontId="104" fillId="0" borderId="19" xfId="0" applyNumberFormat="1" applyFont="1" applyBorder="1" applyAlignment="1" applyProtection="1">
      <alignment horizontal="center" vertical="center"/>
      <protection locked="0"/>
    </xf>
    <xf numFmtId="0" fontId="105" fillId="0" borderId="11" xfId="0" applyFont="1" applyBorder="1" applyAlignment="1" applyProtection="1">
      <alignment vertical="center"/>
      <protection locked="0"/>
    </xf>
    <xf numFmtId="0" fontId="105" fillId="35" borderId="11" xfId="0" applyFont="1" applyFill="1" applyBorder="1" applyAlignment="1" applyProtection="1">
      <alignment horizontal="center" vertical="center"/>
      <protection locked="0"/>
    </xf>
    <xf numFmtId="0" fontId="105" fillId="0" borderId="11" xfId="0" applyFont="1" applyFill="1" applyBorder="1" applyAlignment="1" applyProtection="1">
      <alignment horizontal="center" vertical="center"/>
      <protection locked="0"/>
    </xf>
    <xf numFmtId="0" fontId="92" fillId="35" borderId="11" xfId="0" applyFont="1" applyFill="1" applyBorder="1" applyAlignment="1" applyProtection="1">
      <alignment horizontal="center" vertical="center" wrapText="1"/>
      <protection/>
    </xf>
    <xf numFmtId="0" fontId="93" fillId="0" borderId="0" xfId="0" applyFont="1" applyAlignment="1" applyProtection="1">
      <alignment vertical="center"/>
      <protection/>
    </xf>
    <xf numFmtId="0" fontId="92" fillId="0" borderId="0" xfId="0" applyFont="1" applyAlignment="1" applyProtection="1">
      <alignment vertical="center"/>
      <protection/>
    </xf>
    <xf numFmtId="0" fontId="105" fillId="0" borderId="0" xfId="0" applyFont="1" applyAlignment="1" applyProtection="1">
      <alignment vertical="center"/>
      <protection/>
    </xf>
    <xf numFmtId="0" fontId="0" fillId="0" borderId="0" xfId="0" applyBorder="1" applyAlignment="1">
      <alignment/>
    </xf>
    <xf numFmtId="0" fontId="106" fillId="0" borderId="20" xfId="0" applyFont="1" applyBorder="1" applyAlignment="1" applyProtection="1">
      <alignment horizontal="left" vertical="center"/>
      <protection locked="0"/>
    </xf>
    <xf numFmtId="0" fontId="106" fillId="0" borderId="21" xfId="0" applyFont="1" applyBorder="1" applyAlignment="1" applyProtection="1">
      <alignment horizontal="left" vertical="center"/>
      <protection locked="0"/>
    </xf>
    <xf numFmtId="0" fontId="105" fillId="0" borderId="0" xfId="0" applyFont="1" applyBorder="1" applyAlignment="1" applyProtection="1">
      <alignment vertical="top" wrapText="1"/>
      <protection/>
    </xf>
    <xf numFmtId="0" fontId="26" fillId="0" borderId="20" xfId="0" applyFont="1" applyBorder="1" applyAlignment="1" applyProtection="1">
      <alignment horizontal="center" vertical="center"/>
      <protection/>
    </xf>
    <xf numFmtId="165" fontId="26" fillId="0" borderId="11" xfId="0" applyNumberFormat="1" applyFont="1" applyFill="1" applyBorder="1" applyAlignment="1" applyProtection="1">
      <alignment horizontal="center" vertical="center"/>
      <protection/>
    </xf>
    <xf numFmtId="2" fontId="26" fillId="0" borderId="20" xfId="0" applyNumberFormat="1" applyFont="1" applyBorder="1" applyAlignment="1" applyProtection="1">
      <alignment horizontal="center" vertical="center"/>
      <protection/>
    </xf>
    <xf numFmtId="165" fontId="92" fillId="35" borderId="14" xfId="0" applyNumberFormat="1" applyFont="1" applyFill="1" applyBorder="1" applyAlignment="1" applyProtection="1">
      <alignment horizontal="center" vertical="center"/>
      <protection/>
    </xf>
    <xf numFmtId="0" fontId="93" fillId="0" borderId="15" xfId="0" applyFont="1" applyBorder="1" applyAlignment="1" applyProtection="1">
      <alignment horizontal="center" vertical="center"/>
      <protection/>
    </xf>
    <xf numFmtId="0" fontId="92" fillId="35" borderId="22" xfId="0" applyFont="1" applyFill="1" applyBorder="1" applyAlignment="1" applyProtection="1">
      <alignment horizontal="center" vertical="center" wrapText="1"/>
      <protection/>
    </xf>
    <xf numFmtId="0" fontId="93" fillId="0" borderId="0" xfId="0" applyFont="1" applyBorder="1" applyAlignment="1" applyProtection="1">
      <alignment vertical="center"/>
      <protection/>
    </xf>
    <xf numFmtId="165" fontId="107" fillId="0" borderId="15" xfId="0" applyNumberFormat="1" applyFont="1" applyBorder="1" applyAlignment="1" applyProtection="1">
      <alignment vertical="center"/>
      <protection/>
    </xf>
    <xf numFmtId="165" fontId="105" fillId="0" borderId="11" xfId="0" applyNumberFormat="1" applyFont="1" applyBorder="1" applyAlignment="1" applyProtection="1">
      <alignment vertical="center"/>
      <protection locked="0"/>
    </xf>
    <xf numFmtId="165" fontId="107" fillId="0" borderId="11" xfId="0" applyNumberFormat="1" applyFont="1" applyBorder="1" applyAlignment="1" applyProtection="1">
      <alignment vertical="center"/>
      <protection/>
    </xf>
    <xf numFmtId="0" fontId="89" fillId="35" borderId="23" xfId="0" applyFont="1" applyFill="1" applyBorder="1" applyAlignment="1" applyProtection="1">
      <alignment horizontal="right" vertical="center"/>
      <protection/>
    </xf>
    <xf numFmtId="0" fontId="89" fillId="35" borderId="19" xfId="0" applyFont="1" applyFill="1" applyBorder="1" applyAlignment="1" applyProtection="1">
      <alignment horizontal="right" vertical="center"/>
      <protection/>
    </xf>
    <xf numFmtId="0" fontId="105" fillId="0" borderId="24" xfId="0" applyFont="1" applyBorder="1" applyAlignment="1" applyProtection="1">
      <alignment horizontal="center" vertical="center"/>
      <protection/>
    </xf>
    <xf numFmtId="0" fontId="89" fillId="35" borderId="25" xfId="0" applyFont="1" applyFill="1" applyBorder="1" applyAlignment="1" applyProtection="1">
      <alignment horizontal="right" vertical="center"/>
      <protection/>
    </xf>
    <xf numFmtId="0" fontId="92" fillId="33" borderId="26" xfId="0" applyFont="1" applyFill="1" applyBorder="1" applyAlignment="1" applyProtection="1">
      <alignment horizontal="center" vertical="center" wrapText="1"/>
      <protection/>
    </xf>
    <xf numFmtId="0" fontId="92" fillId="33" borderId="27" xfId="0" applyFont="1" applyFill="1" applyBorder="1" applyAlignment="1" applyProtection="1">
      <alignment horizontal="center" vertical="center"/>
      <protection/>
    </xf>
    <xf numFmtId="0" fontId="92" fillId="33" borderId="28" xfId="0" applyFont="1" applyFill="1" applyBorder="1" applyAlignment="1" applyProtection="1">
      <alignment horizontal="center" vertical="center"/>
      <protection/>
    </xf>
    <xf numFmtId="0" fontId="92" fillId="33" borderId="29" xfId="0" applyFont="1" applyFill="1" applyBorder="1" applyAlignment="1" applyProtection="1">
      <alignment horizontal="center" vertical="center" wrapText="1"/>
      <protection/>
    </xf>
    <xf numFmtId="0" fontId="92" fillId="33" borderId="30" xfId="0" applyFont="1" applyFill="1" applyBorder="1" applyAlignment="1" applyProtection="1">
      <alignment horizontal="center" vertical="center"/>
      <protection/>
    </xf>
    <xf numFmtId="0" fontId="108" fillId="0" borderId="0" xfId="0" applyFont="1" applyAlignment="1" applyProtection="1">
      <alignment vertical="center" wrapText="1"/>
      <protection/>
    </xf>
    <xf numFmtId="0" fontId="26" fillId="35" borderId="31" xfId="0" applyFont="1" applyFill="1" applyBorder="1" applyAlignment="1" applyProtection="1">
      <alignment horizontal="center" vertical="center" wrapText="1"/>
      <protection/>
    </xf>
    <xf numFmtId="164" fontId="103" fillId="0" borderId="14" xfId="0" applyNumberFormat="1" applyFont="1" applyFill="1" applyBorder="1" applyAlignment="1" applyProtection="1">
      <alignment horizontal="center" vertical="center" wrapText="1"/>
      <protection/>
    </xf>
    <xf numFmtId="164" fontId="26" fillId="37" borderId="14" xfId="0" applyNumberFormat="1" applyFont="1" applyFill="1" applyBorder="1" applyAlignment="1" applyProtection="1">
      <alignment horizontal="left" vertical="center" wrapText="1"/>
      <protection/>
    </xf>
    <xf numFmtId="0" fontId="105" fillId="0" borderId="0" xfId="0" applyFont="1" applyBorder="1" applyAlignment="1" applyProtection="1">
      <alignment horizontal="center" vertical="center"/>
      <protection/>
    </xf>
    <xf numFmtId="0" fontId="93" fillId="0" borderId="0" xfId="0" applyFont="1" applyAlignment="1" applyProtection="1">
      <alignment vertical="center" wrapText="1"/>
      <protection/>
    </xf>
    <xf numFmtId="0" fontId="104" fillId="38" borderId="24" xfId="0" applyFont="1" applyFill="1" applyBorder="1" applyAlignment="1" applyProtection="1">
      <alignment horizontal="center" vertical="center"/>
      <protection/>
    </xf>
    <xf numFmtId="165" fontId="105" fillId="0" borderId="11" xfId="0" applyNumberFormat="1" applyFont="1" applyBorder="1" applyAlignment="1" applyProtection="1">
      <alignment vertical="center"/>
      <protection/>
    </xf>
    <xf numFmtId="165" fontId="105" fillId="0" borderId="13" xfId="0" applyNumberFormat="1" applyFont="1" applyBorder="1" applyAlignment="1" applyProtection="1">
      <alignment vertical="center"/>
      <protection/>
    </xf>
    <xf numFmtId="0" fontId="104" fillId="38" borderId="11" xfId="0" applyFont="1" applyFill="1" applyBorder="1" applyAlignment="1" applyProtection="1">
      <alignment vertical="center"/>
      <protection/>
    </xf>
    <xf numFmtId="0" fontId="105" fillId="0" borderId="0" xfId="0" applyFont="1" applyAlignment="1" applyProtection="1">
      <alignment horizontal="center" vertical="center"/>
      <protection/>
    </xf>
    <xf numFmtId="14" fontId="103" fillId="0" borderId="11" xfId="0" applyNumberFormat="1" applyFont="1" applyBorder="1" applyAlignment="1" applyProtection="1">
      <alignment horizontal="center" vertical="center"/>
      <protection/>
    </xf>
    <xf numFmtId="0" fontId="105" fillId="35" borderId="11" xfId="0" applyFont="1" applyFill="1" applyBorder="1" applyAlignment="1" applyProtection="1">
      <alignment horizontal="center" vertical="center"/>
      <protection/>
    </xf>
    <xf numFmtId="0" fontId="96" fillId="0" borderId="10" xfId="0" applyFont="1" applyFill="1" applyBorder="1" applyAlignment="1" applyProtection="1">
      <alignment horizontal="center" vertical="top"/>
      <protection/>
    </xf>
    <xf numFmtId="0" fontId="96" fillId="0" borderId="10" xfId="0" applyFont="1" applyFill="1" applyBorder="1" applyAlignment="1" applyProtection="1">
      <alignment horizontal="left" vertical="center"/>
      <protection/>
    </xf>
    <xf numFmtId="0" fontId="105" fillId="0" borderId="12" xfId="0" applyFont="1" applyFill="1" applyBorder="1" applyAlignment="1" applyProtection="1">
      <alignment horizontal="center" vertical="center"/>
      <protection/>
    </xf>
    <xf numFmtId="0" fontId="105" fillId="0" borderId="16" xfId="0" applyFont="1" applyFill="1" applyBorder="1" applyAlignment="1" applyProtection="1">
      <alignment horizontal="center" vertical="center"/>
      <protection/>
    </xf>
    <xf numFmtId="0" fontId="95" fillId="0" borderId="12" xfId="0" applyFont="1" applyFill="1" applyBorder="1" applyAlignment="1" applyProtection="1">
      <alignment vertical="center"/>
      <protection/>
    </xf>
    <xf numFmtId="0" fontId="105" fillId="0" borderId="0" xfId="0" applyFont="1" applyFill="1" applyAlignment="1" applyProtection="1">
      <alignment horizontal="left" vertical="center"/>
      <protection/>
    </xf>
    <xf numFmtId="0" fontId="26" fillId="35" borderId="25" xfId="0" applyFont="1" applyFill="1" applyBorder="1" applyAlignment="1" applyProtection="1">
      <alignment horizontal="center" vertical="center" wrapText="1"/>
      <protection/>
    </xf>
    <xf numFmtId="0" fontId="26" fillId="35" borderId="32" xfId="0" applyFont="1" applyFill="1" applyBorder="1" applyAlignment="1" applyProtection="1">
      <alignment horizontal="center" vertical="center" wrapText="1"/>
      <protection/>
    </xf>
    <xf numFmtId="164" fontId="103" fillId="0" borderId="11" xfId="0" applyNumberFormat="1" applyFont="1" applyFill="1" applyBorder="1" applyAlignment="1" applyProtection="1">
      <alignment horizontal="center" vertical="center" wrapText="1"/>
      <protection/>
    </xf>
    <xf numFmtId="164" fontId="26" fillId="37" borderId="11" xfId="0" applyNumberFormat="1" applyFont="1" applyFill="1" applyBorder="1" applyAlignment="1" applyProtection="1">
      <alignment horizontal="left" vertical="center" wrapText="1"/>
      <protection/>
    </xf>
    <xf numFmtId="3" fontId="105" fillId="0" borderId="0" xfId="0" applyNumberFormat="1" applyFont="1" applyAlignment="1" applyProtection="1">
      <alignment horizontal="center" vertical="center"/>
      <protection/>
    </xf>
    <xf numFmtId="0" fontId="104" fillId="0" borderId="0" xfId="0" applyFont="1" applyBorder="1" applyAlignment="1" applyProtection="1">
      <alignment vertical="center"/>
      <protection/>
    </xf>
    <xf numFmtId="0" fontId="0" fillId="0" borderId="0" xfId="0" applyAlignment="1">
      <alignment horizontal="center"/>
    </xf>
    <xf numFmtId="3" fontId="105" fillId="0" borderId="11" xfId="0" applyNumberFormat="1" applyFont="1" applyBorder="1" applyAlignment="1" applyProtection="1">
      <alignment vertical="center"/>
      <protection locked="0"/>
    </xf>
    <xf numFmtId="0" fontId="104" fillId="35" borderId="23" xfId="0" applyFont="1" applyFill="1" applyBorder="1" applyAlignment="1" applyProtection="1">
      <alignment horizontal="right" vertical="center"/>
      <protection/>
    </xf>
    <xf numFmtId="0" fontId="104" fillId="35" borderId="19" xfId="0" applyFont="1" applyFill="1" applyBorder="1" applyAlignment="1" applyProtection="1">
      <alignment horizontal="right" vertical="center"/>
      <protection/>
    </xf>
    <xf numFmtId="0" fontId="109" fillId="35" borderId="20" xfId="0" applyNumberFormat="1" applyFont="1" applyFill="1" applyBorder="1" applyAlignment="1" applyProtection="1">
      <alignment horizontal="center" vertical="center" wrapText="1"/>
      <protection/>
    </xf>
    <xf numFmtId="0" fontId="92" fillId="39" borderId="13" xfId="0" applyNumberFormat="1" applyFont="1" applyFill="1" applyBorder="1" applyAlignment="1" applyProtection="1">
      <alignment horizontal="center" vertical="center" wrapText="1"/>
      <protection/>
    </xf>
    <xf numFmtId="0" fontId="110" fillId="0" borderId="0" xfId="0" applyFont="1" applyAlignment="1" applyProtection="1">
      <alignment horizontal="center" vertical="center"/>
      <protection/>
    </xf>
    <xf numFmtId="0" fontId="93" fillId="0" borderId="0" xfId="0" applyFont="1" applyAlignment="1" applyProtection="1">
      <alignment horizontal="center" vertical="center"/>
      <protection/>
    </xf>
    <xf numFmtId="0" fontId="105" fillId="0" borderId="0" xfId="0" applyFont="1" applyBorder="1" applyAlignment="1" applyProtection="1">
      <alignment vertical="center"/>
      <protection/>
    </xf>
    <xf numFmtId="0" fontId="111" fillId="0" borderId="0" xfId="0" applyFont="1" applyAlignment="1">
      <alignment/>
    </xf>
    <xf numFmtId="0" fontId="110" fillId="0" borderId="13" xfId="0" applyFont="1" applyBorder="1" applyAlignment="1" applyProtection="1">
      <alignment horizontal="center" vertical="center"/>
      <protection/>
    </xf>
    <xf numFmtId="0" fontId="105" fillId="0" borderId="0" xfId="0" applyFont="1" applyAlignment="1" applyProtection="1">
      <alignment vertical="center"/>
      <protection locked="0"/>
    </xf>
    <xf numFmtId="0" fontId="89" fillId="35" borderId="25" xfId="0" applyFont="1" applyFill="1" applyBorder="1" applyAlignment="1" applyProtection="1">
      <alignment horizontal="right" vertical="center"/>
      <protection locked="0"/>
    </xf>
    <xf numFmtId="0" fontId="93" fillId="0" borderId="0" xfId="0" applyFont="1" applyAlignment="1" applyProtection="1">
      <alignment vertical="center"/>
      <protection locked="0"/>
    </xf>
    <xf numFmtId="0" fontId="108" fillId="0" borderId="0" xfId="0" applyFont="1" applyAlignment="1" applyProtection="1">
      <alignment vertical="center" wrapText="1"/>
      <protection locked="0"/>
    </xf>
    <xf numFmtId="0" fontId="92" fillId="0" borderId="0" xfId="0" applyFont="1" applyAlignment="1" applyProtection="1">
      <alignment vertical="center"/>
      <protection locked="0"/>
    </xf>
    <xf numFmtId="0" fontId="93" fillId="0" borderId="0" xfId="0" applyFont="1" applyBorder="1" applyAlignment="1" applyProtection="1">
      <alignment vertical="center"/>
      <protection locked="0"/>
    </xf>
    <xf numFmtId="0" fontId="105" fillId="0" borderId="0" xfId="0" applyFont="1" applyBorder="1" applyAlignment="1" applyProtection="1">
      <alignment horizontal="center" vertical="center"/>
      <protection locked="0"/>
    </xf>
    <xf numFmtId="0" fontId="93" fillId="0" borderId="0" xfId="0" applyFont="1" applyAlignment="1" applyProtection="1">
      <alignment vertical="center" wrapText="1"/>
      <protection locked="0"/>
    </xf>
    <xf numFmtId="0" fontId="104" fillId="38" borderId="24" xfId="0" applyFont="1" applyFill="1" applyBorder="1" applyAlignment="1" applyProtection="1">
      <alignment horizontal="center" vertical="center"/>
      <protection locked="0"/>
    </xf>
    <xf numFmtId="0" fontId="104" fillId="38" borderId="11" xfId="0" applyFont="1" applyFill="1" applyBorder="1" applyAlignment="1" applyProtection="1">
      <alignment vertical="center"/>
      <protection locked="0"/>
    </xf>
    <xf numFmtId="0" fontId="105" fillId="0" borderId="0" xfId="0" applyFont="1" applyAlignment="1" applyProtection="1">
      <alignment horizontal="center" vertical="center"/>
      <protection locked="0"/>
    </xf>
    <xf numFmtId="14" fontId="103" fillId="0" borderId="11" xfId="0" applyNumberFormat="1" applyFont="1" applyBorder="1" applyAlignment="1" applyProtection="1">
      <alignment horizontal="center" vertical="center"/>
      <protection locked="0"/>
    </xf>
    <xf numFmtId="0" fontId="91" fillId="0" borderId="0" xfId="0" applyFont="1" applyAlignment="1" applyProtection="1">
      <alignment horizontal="left" vertical="center"/>
      <protection locked="0"/>
    </xf>
    <xf numFmtId="0" fontId="96" fillId="0" borderId="10" xfId="0" applyFont="1" applyFill="1" applyBorder="1" applyAlignment="1" applyProtection="1">
      <alignment horizontal="center" vertical="top"/>
      <protection locked="0"/>
    </xf>
    <xf numFmtId="0" fontId="96" fillId="0" borderId="10" xfId="0" applyFont="1" applyFill="1" applyBorder="1" applyAlignment="1" applyProtection="1">
      <alignment horizontal="left" vertical="center"/>
      <protection locked="0"/>
    </xf>
    <xf numFmtId="0" fontId="105" fillId="0" borderId="12" xfId="0" applyFont="1" applyFill="1" applyBorder="1" applyAlignment="1" applyProtection="1">
      <alignment horizontal="center" vertical="center"/>
      <protection locked="0"/>
    </xf>
    <xf numFmtId="0" fontId="105" fillId="0" borderId="16" xfId="0" applyFont="1" applyFill="1" applyBorder="1" applyAlignment="1" applyProtection="1">
      <alignment horizontal="center" vertical="center"/>
      <protection locked="0"/>
    </xf>
    <xf numFmtId="0" fontId="95" fillId="0" borderId="12" xfId="0" applyFont="1" applyFill="1" applyBorder="1" applyAlignment="1" applyProtection="1">
      <alignment vertical="center"/>
      <protection locked="0"/>
    </xf>
    <xf numFmtId="0" fontId="105" fillId="0" borderId="0" xfId="0" applyFont="1" applyFill="1" applyAlignment="1" applyProtection="1">
      <alignment horizontal="left" vertical="center"/>
      <protection locked="0"/>
    </xf>
    <xf numFmtId="165" fontId="93" fillId="0" borderId="11" xfId="0" applyNumberFormat="1" applyFont="1" applyFill="1" applyBorder="1" applyAlignment="1" applyProtection="1">
      <alignment horizontal="center" vertical="center" wrapText="1"/>
      <protection/>
    </xf>
    <xf numFmtId="0" fontId="0" fillId="0" borderId="0" xfId="0" applyAlignment="1">
      <alignment wrapText="1"/>
    </xf>
    <xf numFmtId="0" fontId="0" fillId="0" borderId="0" xfId="0" applyAlignment="1">
      <alignment vertical="top" wrapText="1"/>
    </xf>
    <xf numFmtId="0" fontId="89" fillId="0" borderId="0" xfId="0" applyFont="1" applyBorder="1" applyAlignment="1">
      <alignment horizontal="left" vertical="top" wrapText="1"/>
    </xf>
    <xf numFmtId="0" fontId="0" fillId="0" borderId="33" xfId="0" applyBorder="1" applyAlignment="1">
      <alignment wrapText="1"/>
    </xf>
    <xf numFmtId="0" fontId="89" fillId="0" borderId="34" xfId="0" applyFont="1" applyBorder="1" applyAlignment="1">
      <alignment horizontal="left" vertical="top" wrapText="1"/>
    </xf>
    <xf numFmtId="0" fontId="0" fillId="0" borderId="35" xfId="0" applyBorder="1" applyAlignment="1">
      <alignment wrapText="1"/>
    </xf>
    <xf numFmtId="0" fontId="0" fillId="0" borderId="0" xfId="0" applyBorder="1" applyAlignment="1">
      <alignment horizontal="left" wrapText="1"/>
    </xf>
    <xf numFmtId="0" fontId="0" fillId="0" borderId="34" xfId="0" applyBorder="1" applyAlignment="1">
      <alignment horizontal="left" wrapText="1"/>
    </xf>
    <xf numFmtId="0" fontId="91" fillId="0" borderId="0" xfId="0" applyFont="1" applyAlignment="1">
      <alignment horizontal="left" vertical="top" wrapText="1"/>
    </xf>
    <xf numFmtId="0" fontId="0" fillId="0" borderId="0" xfId="0" applyFont="1" applyAlignment="1">
      <alignment horizontal="left" vertical="top" wrapText="1"/>
    </xf>
    <xf numFmtId="0" fontId="104" fillId="0" borderId="0" xfId="0" applyFont="1" applyBorder="1" applyAlignment="1" applyProtection="1">
      <alignment horizontal="center" vertical="center"/>
      <protection/>
    </xf>
    <xf numFmtId="0" fontId="104" fillId="0" borderId="0" xfId="0" applyFont="1" applyFill="1" applyBorder="1" applyAlignment="1" applyProtection="1">
      <alignment horizontal="center" vertical="center"/>
      <protection/>
    </xf>
    <xf numFmtId="0" fontId="104" fillId="0" borderId="24" xfId="0" applyFont="1" applyBorder="1" applyAlignment="1" applyProtection="1">
      <alignment horizontal="center" vertical="center"/>
      <protection/>
    </xf>
    <xf numFmtId="2" fontId="104" fillId="0" borderId="24" xfId="0" applyNumberFormat="1" applyFont="1" applyBorder="1" applyAlignment="1" applyProtection="1">
      <alignment horizontal="center" vertical="center"/>
      <protection/>
    </xf>
    <xf numFmtId="0" fontId="104" fillId="0" borderId="24" xfId="0" applyFont="1" applyBorder="1" applyAlignment="1" applyProtection="1">
      <alignment horizontal="center" vertical="center"/>
      <protection locked="0"/>
    </xf>
    <xf numFmtId="165" fontId="93" fillId="0" borderId="11" xfId="0" applyNumberFormat="1" applyFont="1" applyFill="1" applyBorder="1" applyAlignment="1" applyProtection="1">
      <alignment horizontal="center" vertical="center" wrapText="1"/>
      <protection locked="0"/>
    </xf>
    <xf numFmtId="165" fontId="105" fillId="0" borderId="13" xfId="0" applyNumberFormat="1" applyFont="1" applyBorder="1" applyAlignment="1" applyProtection="1">
      <alignment vertical="center"/>
      <protection locked="0"/>
    </xf>
    <xf numFmtId="165" fontId="107" fillId="0" borderId="15" xfId="0" applyNumberFormat="1" applyFont="1" applyBorder="1" applyAlignment="1" applyProtection="1">
      <alignment vertical="center"/>
      <protection locked="0"/>
    </xf>
    <xf numFmtId="165" fontId="107" fillId="0" borderId="11" xfId="0" applyNumberFormat="1" applyFont="1" applyBorder="1" applyAlignment="1" applyProtection="1">
      <alignment vertical="center"/>
      <protection locked="0"/>
    </xf>
    <xf numFmtId="0" fontId="104" fillId="0" borderId="0" xfId="0" applyFont="1" applyFill="1" applyBorder="1" applyAlignment="1" applyProtection="1">
      <alignment horizontal="center" vertical="center"/>
      <protection locked="0"/>
    </xf>
    <xf numFmtId="0" fontId="104" fillId="0" borderId="0" xfId="0" applyFont="1" applyBorder="1" applyAlignment="1" applyProtection="1">
      <alignment horizontal="center" vertical="center"/>
      <protection locked="0"/>
    </xf>
    <xf numFmtId="164" fontId="103" fillId="0" borderId="11" xfId="0" applyNumberFormat="1" applyFont="1" applyFill="1" applyBorder="1" applyAlignment="1" applyProtection="1">
      <alignment horizontal="center" vertical="center" wrapText="1"/>
      <protection locked="0"/>
    </xf>
    <xf numFmtId="0" fontId="109" fillId="35" borderId="11" xfId="0" applyNumberFormat="1" applyFont="1" applyFill="1" applyBorder="1" applyAlignment="1" applyProtection="1">
      <alignment horizontal="center" vertical="center" wrapText="1"/>
      <protection/>
    </xf>
    <xf numFmtId="0" fontId="0" fillId="0" borderId="0" xfId="0" applyBorder="1" applyAlignment="1">
      <alignment horizontal="left" vertical="top" wrapText="1"/>
    </xf>
    <xf numFmtId="0" fontId="0" fillId="0" borderId="34" xfId="0" applyBorder="1" applyAlignment="1">
      <alignment horizontal="left" vertical="top" wrapText="1"/>
    </xf>
    <xf numFmtId="0" fontId="96" fillId="35" borderId="11" xfId="0" applyFont="1" applyFill="1" applyBorder="1" applyAlignment="1" applyProtection="1">
      <alignment horizontal="center" vertical="center"/>
      <protection/>
    </xf>
    <xf numFmtId="14" fontId="103" fillId="0" borderId="16" xfId="0" applyNumberFormat="1" applyFont="1" applyBorder="1" applyAlignment="1" applyProtection="1">
      <alignment horizontal="center" vertical="center"/>
      <protection/>
    </xf>
    <xf numFmtId="0" fontId="112" fillId="0" borderId="11" xfId="0" applyFont="1" applyBorder="1" applyAlignment="1" applyProtection="1">
      <alignment horizontal="center" vertical="center"/>
      <protection/>
    </xf>
    <xf numFmtId="0" fontId="104" fillId="35" borderId="23" xfId="0" applyFont="1" applyFill="1" applyBorder="1" applyAlignment="1" applyProtection="1">
      <alignment horizontal="center" vertical="center"/>
      <protection/>
    </xf>
    <xf numFmtId="0" fontId="104" fillId="35" borderId="19" xfId="0" applyFont="1" applyFill="1" applyBorder="1" applyAlignment="1" applyProtection="1">
      <alignment horizontal="center" vertical="center"/>
      <protection/>
    </xf>
    <xf numFmtId="0" fontId="89" fillId="35" borderId="20" xfId="0" applyFont="1" applyFill="1" applyBorder="1" applyAlignment="1" applyProtection="1">
      <alignment horizontal="center" wrapText="1"/>
      <protection/>
    </xf>
    <xf numFmtId="0" fontId="89" fillId="37" borderId="20" xfId="0" applyFont="1" applyFill="1" applyBorder="1" applyAlignment="1" applyProtection="1">
      <alignment horizontal="center"/>
      <protection/>
    </xf>
    <xf numFmtId="2" fontId="89" fillId="37" borderId="20" xfId="0" applyNumberFormat="1" applyFont="1" applyFill="1" applyBorder="1" applyAlignment="1" applyProtection="1">
      <alignment horizontal="center"/>
      <protection/>
    </xf>
    <xf numFmtId="0" fontId="89" fillId="0" borderId="31" xfId="0" applyFont="1" applyBorder="1" applyAlignment="1" applyProtection="1">
      <alignment horizontal="center"/>
      <protection/>
    </xf>
    <xf numFmtId="0" fontId="104" fillId="0" borderId="19" xfId="0" applyFont="1" applyBorder="1" applyAlignment="1" applyProtection="1">
      <alignment horizontal="center" vertical="center"/>
      <protection/>
    </xf>
    <xf numFmtId="0" fontId="105" fillId="0" borderId="11" xfId="0" applyFont="1" applyFill="1" applyBorder="1" applyAlignment="1" applyProtection="1">
      <alignment horizontal="center" vertical="center"/>
      <protection/>
    </xf>
    <xf numFmtId="0" fontId="104" fillId="35" borderId="19" xfId="0" applyFont="1" applyFill="1" applyBorder="1" applyAlignment="1" applyProtection="1">
      <alignment horizontal="center" vertical="center"/>
      <protection locked="0"/>
    </xf>
    <xf numFmtId="0" fontId="105" fillId="0" borderId="24" xfId="0" applyFont="1" applyBorder="1" applyAlignment="1" applyProtection="1">
      <alignment horizontal="center" vertical="center"/>
      <protection locked="0"/>
    </xf>
    <xf numFmtId="0" fontId="0" fillId="0" borderId="0" xfId="0" applyAlignment="1" applyProtection="1">
      <alignment/>
      <protection locked="0"/>
    </xf>
    <xf numFmtId="0" fontId="0" fillId="0" borderId="11" xfId="0" applyBorder="1" applyAlignment="1" applyProtection="1">
      <alignment/>
      <protection locked="0"/>
    </xf>
    <xf numFmtId="0" fontId="0" fillId="0" borderId="14" xfId="0" applyBorder="1" applyAlignment="1" applyProtection="1">
      <alignment/>
      <protection locked="0"/>
    </xf>
    <xf numFmtId="0" fontId="0" fillId="34" borderId="0" xfId="0" applyFill="1" applyAlignment="1" applyProtection="1">
      <alignment/>
      <protection locked="0"/>
    </xf>
    <xf numFmtId="0" fontId="0" fillId="0" borderId="0" xfId="0" applyAlignment="1" applyProtection="1">
      <alignment/>
      <protection locked="0"/>
    </xf>
    <xf numFmtId="0" fontId="105" fillId="0" borderId="12" xfId="0" applyFont="1" applyBorder="1" applyAlignment="1" applyProtection="1">
      <alignment horizontal="center" vertical="center"/>
      <protection locked="0"/>
    </xf>
    <xf numFmtId="0" fontId="105" fillId="0" borderId="16" xfId="0" applyFont="1" applyBorder="1" applyAlignment="1" applyProtection="1">
      <alignment horizontal="center" vertical="center"/>
      <protection locked="0"/>
    </xf>
    <xf numFmtId="0" fontId="104" fillId="38" borderId="19" xfId="0" applyFont="1" applyFill="1" applyBorder="1" applyAlignment="1" applyProtection="1">
      <alignment horizontal="center" vertical="center"/>
      <protection/>
    </xf>
    <xf numFmtId="0" fontId="104" fillId="0" borderId="19" xfId="0" applyFont="1" applyBorder="1" applyAlignment="1" applyProtection="1">
      <alignment horizontal="center" vertical="center"/>
      <protection locked="0"/>
    </xf>
    <xf numFmtId="0" fontId="96" fillId="0" borderId="10" xfId="0" applyFont="1" applyFill="1" applyBorder="1" applyAlignment="1" applyProtection="1">
      <alignment horizontal="center" vertical="center"/>
      <protection/>
    </xf>
    <xf numFmtId="0" fontId="105" fillId="0" borderId="10" xfId="0" applyFont="1" applyBorder="1" applyAlignment="1" applyProtection="1">
      <alignment horizontal="center" vertical="center"/>
      <protection locked="0"/>
    </xf>
    <xf numFmtId="0" fontId="105" fillId="0" borderId="11" xfId="0" applyFont="1" applyBorder="1" applyAlignment="1" applyProtection="1">
      <alignment horizontal="center" vertical="center"/>
      <protection locked="0"/>
    </xf>
    <xf numFmtId="0" fontId="113" fillId="0" borderId="0" xfId="0" applyFont="1" applyBorder="1" applyAlignment="1" applyProtection="1">
      <alignment horizontal="center"/>
      <protection/>
    </xf>
    <xf numFmtId="0" fontId="105" fillId="0" borderId="11" xfId="0" applyFont="1" applyBorder="1" applyAlignment="1" applyProtection="1">
      <alignment horizontal="center" vertical="center"/>
      <protection/>
    </xf>
    <xf numFmtId="0" fontId="96" fillId="0" borderId="10" xfId="0" applyFont="1" applyFill="1" applyBorder="1" applyAlignment="1" applyProtection="1">
      <alignment horizontal="center" vertical="center"/>
      <protection locked="0"/>
    </xf>
    <xf numFmtId="0" fontId="104" fillId="38" borderId="19" xfId="0" applyFont="1" applyFill="1" applyBorder="1" applyAlignment="1" applyProtection="1">
      <alignment horizontal="center" vertical="center"/>
      <protection locked="0"/>
    </xf>
    <xf numFmtId="0" fontId="105" fillId="0" borderId="19" xfId="0" applyFont="1" applyBorder="1" applyAlignment="1" applyProtection="1">
      <alignment horizontal="center" vertical="center"/>
      <protection locked="0"/>
    </xf>
    <xf numFmtId="0" fontId="89" fillId="35" borderId="11" xfId="0" applyFont="1" applyFill="1" applyBorder="1" applyAlignment="1" applyProtection="1">
      <alignment horizontal="center" wrapText="1"/>
      <protection locked="0"/>
    </xf>
    <xf numFmtId="0" fontId="92" fillId="0" borderId="0" xfId="0" applyFont="1" applyBorder="1" applyAlignment="1" applyProtection="1">
      <alignment vertical="center"/>
      <protection/>
    </xf>
    <xf numFmtId="0" fontId="89" fillId="35" borderId="23" xfId="0" applyFont="1" applyFill="1" applyBorder="1" applyAlignment="1" applyProtection="1">
      <alignment horizontal="right" vertical="center"/>
      <protection locked="0"/>
    </xf>
    <xf numFmtId="0" fontId="89" fillId="35" borderId="19" xfId="0" applyFont="1" applyFill="1" applyBorder="1" applyAlignment="1" applyProtection="1">
      <alignment horizontal="right" vertical="center"/>
      <protection locked="0"/>
    </xf>
    <xf numFmtId="0" fontId="92" fillId="33" borderId="26" xfId="0" applyFont="1" applyFill="1" applyBorder="1" applyAlignment="1" applyProtection="1">
      <alignment horizontal="center" vertical="center" wrapText="1"/>
      <protection locked="0"/>
    </xf>
    <xf numFmtId="0" fontId="92" fillId="33" borderId="27" xfId="0" applyFont="1" applyFill="1" applyBorder="1" applyAlignment="1" applyProtection="1">
      <alignment horizontal="center" vertical="center"/>
      <protection locked="0"/>
    </xf>
    <xf numFmtId="0" fontId="92" fillId="33" borderId="28" xfId="0" applyFont="1" applyFill="1" applyBorder="1" applyAlignment="1" applyProtection="1">
      <alignment horizontal="center" vertical="center"/>
      <protection locked="0"/>
    </xf>
    <xf numFmtId="0" fontId="92" fillId="33" borderId="29" xfId="0" applyFont="1" applyFill="1" applyBorder="1" applyAlignment="1" applyProtection="1">
      <alignment horizontal="center" vertical="center" wrapText="1"/>
      <protection locked="0"/>
    </xf>
    <xf numFmtId="0" fontId="92" fillId="33" borderId="30" xfId="0" applyFont="1" applyFill="1" applyBorder="1" applyAlignment="1" applyProtection="1">
      <alignment horizontal="center" vertical="center"/>
      <protection locked="0"/>
    </xf>
    <xf numFmtId="0" fontId="26" fillId="35" borderId="32" xfId="0" applyFont="1" applyFill="1" applyBorder="1" applyAlignment="1" applyProtection="1">
      <alignment horizontal="center" vertical="center" wrapText="1"/>
      <protection locked="0"/>
    </xf>
    <xf numFmtId="164" fontId="26" fillId="37" borderId="11" xfId="0" applyNumberFormat="1" applyFont="1" applyFill="1" applyBorder="1" applyAlignment="1" applyProtection="1">
      <alignment horizontal="left" vertical="center" wrapText="1"/>
      <protection locked="0"/>
    </xf>
    <xf numFmtId="0" fontId="92" fillId="35" borderId="22" xfId="0" applyFont="1" applyFill="1" applyBorder="1" applyAlignment="1" applyProtection="1">
      <alignment horizontal="center" vertical="center" wrapText="1"/>
      <protection locked="0"/>
    </xf>
    <xf numFmtId="3" fontId="105" fillId="0" borderId="0" xfId="0" applyNumberFormat="1" applyFont="1" applyAlignment="1" applyProtection="1">
      <alignment horizontal="center" vertical="center"/>
      <protection locked="0"/>
    </xf>
    <xf numFmtId="164" fontId="105" fillId="0" borderId="11" xfId="0" applyNumberFormat="1" applyFont="1" applyBorder="1" applyAlignment="1" applyProtection="1">
      <alignment vertical="center"/>
      <protection locked="0"/>
    </xf>
    <xf numFmtId="4" fontId="105" fillId="0" borderId="11" xfId="0" applyNumberFormat="1" applyFont="1" applyBorder="1" applyAlignment="1" applyProtection="1">
      <alignment vertical="center"/>
      <protection locked="0"/>
    </xf>
    <xf numFmtId="0" fontId="96" fillId="35" borderId="11" xfId="0" applyFont="1" applyFill="1" applyBorder="1" applyAlignment="1" applyProtection="1">
      <alignment horizontal="center" vertical="center"/>
      <protection/>
    </xf>
    <xf numFmtId="0" fontId="91" fillId="0" borderId="0" xfId="0" applyFont="1" applyAlignment="1">
      <alignment horizontal="left" vertical="top" wrapText="1"/>
    </xf>
    <xf numFmtId="0" fontId="0" fillId="0" borderId="0" xfId="0" applyFont="1" applyAlignment="1">
      <alignment/>
    </xf>
    <xf numFmtId="0" fontId="0" fillId="0" borderId="0" xfId="0" applyFont="1" applyAlignment="1">
      <alignment horizontal="left" vertical="top" wrapText="1"/>
    </xf>
    <xf numFmtId="0" fontId="98" fillId="0" borderId="0" xfId="0" applyFont="1" applyAlignment="1">
      <alignment horizontal="left" vertical="center" wrapText="1"/>
    </xf>
    <xf numFmtId="0" fontId="89" fillId="0" borderId="0" xfId="0" applyFont="1" applyAlignment="1">
      <alignment vertical="center"/>
    </xf>
    <xf numFmtId="0" fontId="38" fillId="0" borderId="0" xfId="0" applyFont="1" applyAlignment="1">
      <alignment horizontal="left" vertical="center" wrapText="1"/>
    </xf>
    <xf numFmtId="0" fontId="98" fillId="0" borderId="0" xfId="0" applyFont="1" applyAlignment="1">
      <alignment horizontal="left" vertical="top" wrapText="1"/>
    </xf>
    <xf numFmtId="0" fontId="114" fillId="35" borderId="36" xfId="0" applyFont="1" applyFill="1" applyBorder="1" applyAlignment="1" applyProtection="1">
      <alignment horizontal="center" vertical="center" wrapText="1"/>
      <protection/>
    </xf>
    <xf numFmtId="0" fontId="114" fillId="35" borderId="37" xfId="0" applyFont="1" applyFill="1" applyBorder="1" applyAlignment="1" applyProtection="1">
      <alignment horizontal="center" vertical="center" wrapText="1"/>
      <protection/>
    </xf>
    <xf numFmtId="0" fontId="105" fillId="0" borderId="19" xfId="0" applyFont="1" applyBorder="1" applyAlignment="1" applyProtection="1">
      <alignment horizontal="center" vertical="center"/>
      <protection/>
    </xf>
    <xf numFmtId="0" fontId="26" fillId="0" borderId="11" xfId="0" applyFont="1" applyBorder="1" applyAlignment="1" applyProtection="1">
      <alignment horizontal="left" vertical="center"/>
      <protection/>
    </xf>
    <xf numFmtId="0" fontId="104" fillId="35" borderId="38" xfId="0" applyFont="1" applyFill="1" applyBorder="1" applyAlignment="1" applyProtection="1">
      <alignment horizontal="right" vertical="center"/>
      <protection/>
    </xf>
    <xf numFmtId="0" fontId="104" fillId="35" borderId="39" xfId="0" applyFont="1" applyFill="1" applyBorder="1" applyAlignment="1" applyProtection="1">
      <alignment horizontal="right" vertical="center"/>
      <protection/>
    </xf>
    <xf numFmtId="165" fontId="105" fillId="0" borderId="19" xfId="0" applyNumberFormat="1" applyFont="1" applyBorder="1" applyAlignment="1" applyProtection="1">
      <alignment horizontal="center" vertical="center"/>
      <protection/>
    </xf>
    <xf numFmtId="0" fontId="115" fillId="38" borderId="35" xfId="0" applyFont="1" applyFill="1" applyBorder="1" applyAlignment="1" applyProtection="1">
      <alignment horizontal="center" vertical="center"/>
      <protection/>
    </xf>
    <xf numFmtId="0" fontId="115" fillId="38" borderId="40" xfId="0" applyFont="1" applyFill="1" applyBorder="1" applyAlignment="1" applyProtection="1">
      <alignment horizontal="center" vertical="center"/>
      <protection/>
    </xf>
    <xf numFmtId="0" fontId="115" fillId="38" borderId="37" xfId="0" applyFont="1" applyFill="1" applyBorder="1" applyAlignment="1" applyProtection="1">
      <alignment horizontal="center" vertical="center"/>
      <protection/>
    </xf>
    <xf numFmtId="0" fontId="89" fillId="38" borderId="35" xfId="0" applyFont="1" applyFill="1" applyBorder="1" applyAlignment="1" applyProtection="1">
      <alignment horizontal="center" vertical="center"/>
      <protection/>
    </xf>
    <xf numFmtId="0" fontId="89" fillId="38" borderId="40" xfId="0" applyFont="1" applyFill="1" applyBorder="1" applyAlignment="1" applyProtection="1">
      <alignment horizontal="center" vertical="center"/>
      <protection/>
    </xf>
    <xf numFmtId="0" fontId="89" fillId="38" borderId="37" xfId="0" applyFont="1" applyFill="1" applyBorder="1" applyAlignment="1" applyProtection="1">
      <alignment horizontal="center" vertical="center"/>
      <protection/>
    </xf>
    <xf numFmtId="0" fontId="89" fillId="38" borderId="41" xfId="0" applyFont="1" applyFill="1" applyBorder="1" applyAlignment="1" applyProtection="1">
      <alignment horizontal="center" vertical="center"/>
      <protection/>
    </xf>
    <xf numFmtId="0" fontId="114" fillId="35" borderId="10" xfId="0" applyFont="1" applyFill="1" applyBorder="1" applyAlignment="1" applyProtection="1">
      <alignment horizontal="center" vertical="center"/>
      <protection/>
    </xf>
    <xf numFmtId="0" fontId="114" fillId="35" borderId="12" xfId="0" applyFont="1" applyFill="1" applyBorder="1" applyAlignment="1" applyProtection="1">
      <alignment horizontal="center" vertical="center"/>
      <protection/>
    </xf>
    <xf numFmtId="0" fontId="114" fillId="35" borderId="16" xfId="0" applyFont="1" applyFill="1" applyBorder="1" applyAlignment="1" applyProtection="1">
      <alignment horizontal="center" vertical="center"/>
      <protection/>
    </xf>
    <xf numFmtId="3" fontId="115" fillId="0" borderId="10" xfId="0" applyNumberFormat="1" applyFont="1" applyFill="1" applyBorder="1" applyAlignment="1" applyProtection="1">
      <alignment horizontal="center" vertical="center"/>
      <protection/>
    </xf>
    <xf numFmtId="3" fontId="115" fillId="0" borderId="16" xfId="0" applyNumberFormat="1" applyFont="1" applyFill="1" applyBorder="1" applyAlignment="1" applyProtection="1">
      <alignment horizontal="center" vertical="center"/>
      <protection/>
    </xf>
    <xf numFmtId="165" fontId="89" fillId="35" borderId="10" xfId="0" applyNumberFormat="1" applyFont="1" applyFill="1" applyBorder="1" applyAlignment="1" applyProtection="1">
      <alignment horizontal="center" vertical="center"/>
      <protection/>
    </xf>
    <xf numFmtId="0" fontId="89" fillId="35" borderId="12" xfId="0" applyNumberFormat="1" applyFont="1" applyFill="1" applyBorder="1" applyAlignment="1" applyProtection="1">
      <alignment horizontal="center" vertical="center"/>
      <protection/>
    </xf>
    <xf numFmtId="0" fontId="89" fillId="35" borderId="42" xfId="0" applyNumberFormat="1" applyFont="1" applyFill="1" applyBorder="1" applyAlignment="1" applyProtection="1">
      <alignment horizontal="center" vertical="center"/>
      <protection/>
    </xf>
    <xf numFmtId="0" fontId="114" fillId="35" borderId="32" xfId="0" applyFont="1" applyFill="1" applyBorder="1" applyAlignment="1" applyProtection="1">
      <alignment horizontal="right" vertical="center" wrapText="1"/>
      <protection/>
    </xf>
    <xf numFmtId="0" fontId="114" fillId="35" borderId="12" xfId="0" applyFont="1" applyFill="1" applyBorder="1" applyAlignment="1" applyProtection="1">
      <alignment horizontal="right" vertical="center" wrapText="1"/>
      <protection/>
    </xf>
    <xf numFmtId="0" fontId="114" fillId="35" borderId="16" xfId="0" applyFont="1" applyFill="1" applyBorder="1" applyAlignment="1" applyProtection="1">
      <alignment horizontal="right" vertical="center" wrapText="1"/>
      <protection/>
    </xf>
    <xf numFmtId="165" fontId="104" fillId="0" borderId="10" xfId="0" applyNumberFormat="1" applyFont="1" applyFill="1" applyBorder="1" applyAlignment="1" applyProtection="1">
      <alignment horizontal="center" vertical="center"/>
      <protection/>
    </xf>
    <xf numFmtId="165" fontId="104" fillId="0" borderId="12" xfId="0" applyNumberFormat="1" applyFont="1" applyFill="1" applyBorder="1" applyAlignment="1" applyProtection="1">
      <alignment horizontal="center" vertical="center"/>
      <protection/>
    </xf>
    <xf numFmtId="165" fontId="104" fillId="0" borderId="16" xfId="0" applyNumberFormat="1" applyFont="1" applyFill="1" applyBorder="1" applyAlignment="1" applyProtection="1">
      <alignment horizontal="center" vertical="center"/>
      <protection/>
    </xf>
    <xf numFmtId="0" fontId="109" fillId="35" borderId="11" xfId="0" applyNumberFormat="1" applyFont="1" applyFill="1" applyBorder="1" applyAlignment="1" applyProtection="1">
      <alignment horizontal="center" vertical="center" wrapText="1"/>
      <protection/>
    </xf>
    <xf numFmtId="0" fontId="115" fillId="35" borderId="31" xfId="0" applyFont="1" applyFill="1" applyBorder="1" applyAlignment="1" applyProtection="1">
      <alignment horizontal="center" vertical="center" wrapText="1"/>
      <protection/>
    </xf>
    <xf numFmtId="0" fontId="115" fillId="35" borderId="14" xfId="0" applyFont="1" applyFill="1" applyBorder="1" applyAlignment="1" applyProtection="1">
      <alignment horizontal="center" vertical="center" wrapText="1"/>
      <protection/>
    </xf>
    <xf numFmtId="0" fontId="98" fillId="35" borderId="43" xfId="0" applyFont="1" applyFill="1" applyBorder="1" applyAlignment="1" applyProtection="1">
      <alignment horizontal="center" vertical="center"/>
      <protection locked="0"/>
    </xf>
    <xf numFmtId="0" fontId="98" fillId="35" borderId="44" xfId="0" applyFont="1" applyFill="1" applyBorder="1" applyAlignment="1" applyProtection="1">
      <alignment horizontal="center" vertical="center"/>
      <protection locked="0"/>
    </xf>
    <xf numFmtId="0" fontId="98" fillId="35" borderId="45" xfId="0" applyFont="1" applyFill="1" applyBorder="1" applyAlignment="1" applyProtection="1">
      <alignment horizontal="center" vertical="center"/>
      <protection locked="0"/>
    </xf>
    <xf numFmtId="0" fontId="91" fillId="34" borderId="10" xfId="0" applyFont="1" applyFill="1" applyBorder="1" applyAlignment="1" applyProtection="1">
      <alignment horizontal="left" vertical="center"/>
      <protection/>
    </xf>
    <xf numFmtId="0" fontId="91" fillId="34" borderId="12" xfId="0" applyFont="1" applyFill="1" applyBorder="1" applyAlignment="1" applyProtection="1">
      <alignment horizontal="left" vertical="center"/>
      <protection/>
    </xf>
    <xf numFmtId="0" fontId="91" fillId="34" borderId="16" xfId="0" applyFont="1" applyFill="1" applyBorder="1" applyAlignment="1" applyProtection="1">
      <alignment horizontal="left" vertical="center"/>
      <protection/>
    </xf>
    <xf numFmtId="0" fontId="91" fillId="35" borderId="33" xfId="0" applyFont="1" applyFill="1" applyBorder="1" applyAlignment="1" applyProtection="1">
      <alignment horizontal="right"/>
      <protection/>
    </xf>
    <xf numFmtId="0" fontId="0" fillId="0" borderId="0" xfId="0" applyBorder="1" applyAlignment="1" applyProtection="1">
      <alignment horizontal="right"/>
      <protection/>
    </xf>
    <xf numFmtId="0" fontId="0" fillId="0" borderId="33" xfId="0" applyBorder="1" applyAlignment="1" applyProtection="1">
      <alignment horizontal="right"/>
      <protection/>
    </xf>
    <xf numFmtId="49" fontId="91" fillId="0" borderId="44"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40" xfId="0" applyNumberFormat="1" applyBorder="1" applyAlignment="1" applyProtection="1">
      <alignment horizontal="center"/>
      <protection locked="0"/>
    </xf>
    <xf numFmtId="0" fontId="91" fillId="35" borderId="44" xfId="0" applyFont="1" applyFill="1" applyBorder="1" applyAlignment="1" applyProtection="1">
      <alignment horizontal="right"/>
      <protection/>
    </xf>
    <xf numFmtId="0" fontId="0" fillId="35" borderId="0" xfId="0" applyFill="1" applyBorder="1" applyAlignment="1" applyProtection="1">
      <alignment horizontal="right"/>
      <protection/>
    </xf>
    <xf numFmtId="14" fontId="91" fillId="0" borderId="44" xfId="0" applyNumberFormat="1" applyFont="1" applyBorder="1" applyAlignment="1" applyProtection="1">
      <alignment horizontal="center"/>
      <protection locked="0"/>
    </xf>
    <xf numFmtId="14" fontId="0" fillId="0" borderId="45" xfId="0" applyNumberFormat="1" applyBorder="1" applyAlignment="1" applyProtection="1">
      <alignment horizontal="center"/>
      <protection locked="0"/>
    </xf>
    <xf numFmtId="14" fontId="0" fillId="0" borderId="40" xfId="0" applyNumberFormat="1" applyBorder="1" applyAlignment="1" applyProtection="1">
      <alignment horizontal="center"/>
      <protection locked="0"/>
    </xf>
    <xf numFmtId="14" fontId="0" fillId="0" borderId="37" xfId="0" applyNumberFormat="1" applyBorder="1" applyAlignment="1" applyProtection="1">
      <alignment horizontal="center"/>
      <protection locked="0"/>
    </xf>
    <xf numFmtId="49" fontId="91" fillId="33" borderId="33" xfId="0" applyNumberFormat="1" applyFont="1" applyFill="1" applyBorder="1" applyAlignment="1" applyProtection="1">
      <alignment horizontal="right"/>
      <protection/>
    </xf>
    <xf numFmtId="49" fontId="0" fillId="33" borderId="0" xfId="0" applyNumberFormat="1" applyFill="1" applyBorder="1" applyAlignment="1" applyProtection="1">
      <alignment horizontal="right"/>
      <protection/>
    </xf>
    <xf numFmtId="49" fontId="0" fillId="33" borderId="33" xfId="0" applyNumberFormat="1" applyFill="1" applyBorder="1" applyAlignment="1" applyProtection="1">
      <alignment horizontal="right"/>
      <protection/>
    </xf>
    <xf numFmtId="49" fontId="91" fillId="0" borderId="44" xfId="0" applyNumberFormat="1" applyFont="1" applyBorder="1" applyAlignment="1" applyProtection="1">
      <alignment horizontal="center" wrapText="1"/>
      <protection locked="0"/>
    </xf>
    <xf numFmtId="49" fontId="0" fillId="0" borderId="44" xfId="0" applyNumberFormat="1" applyBorder="1" applyAlignment="1" applyProtection="1">
      <alignment horizontal="center" wrapText="1"/>
      <protection locked="0"/>
    </xf>
    <xf numFmtId="49" fontId="0" fillId="0" borderId="0" xfId="0" applyNumberFormat="1" applyBorder="1" applyAlignment="1" applyProtection="1">
      <alignment horizontal="center" wrapText="1"/>
      <protection locked="0"/>
    </xf>
    <xf numFmtId="49" fontId="0" fillId="0" borderId="45" xfId="0" applyNumberFormat="1" applyBorder="1" applyAlignment="1" applyProtection="1">
      <alignment horizontal="center" wrapText="1"/>
      <protection locked="0"/>
    </xf>
    <xf numFmtId="49" fontId="0" fillId="0" borderId="40" xfId="0" applyNumberFormat="1" applyBorder="1" applyAlignment="1" applyProtection="1">
      <alignment horizontal="center" wrapText="1"/>
      <protection locked="0"/>
    </xf>
    <xf numFmtId="49" fontId="0" fillId="0" borderId="37" xfId="0" applyNumberFormat="1" applyBorder="1" applyAlignment="1" applyProtection="1">
      <alignment horizontal="center" wrapText="1"/>
      <protection locked="0"/>
    </xf>
    <xf numFmtId="0" fontId="91"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91" fillId="34" borderId="43" xfId="0" applyFont="1" applyFill="1" applyBorder="1" applyAlignment="1" applyProtection="1">
      <alignment horizontal="left" vertical="center"/>
      <protection/>
    </xf>
    <xf numFmtId="0" fontId="91" fillId="34" borderId="44" xfId="0" applyFont="1" applyFill="1" applyBorder="1" applyAlignment="1" applyProtection="1">
      <alignment horizontal="left" vertical="center"/>
      <protection/>
    </xf>
    <xf numFmtId="0" fontId="91" fillId="34" borderId="45" xfId="0" applyFont="1" applyFill="1" applyBorder="1" applyAlignment="1" applyProtection="1">
      <alignment horizontal="left" vertical="center"/>
      <protection/>
    </xf>
    <xf numFmtId="0" fontId="116" fillId="35" borderId="10" xfId="0" applyFont="1" applyFill="1" applyBorder="1" applyAlignment="1" applyProtection="1">
      <alignment horizontal="center" vertical="top" wrapText="1"/>
      <protection/>
    </xf>
    <xf numFmtId="0" fontId="0" fillId="35" borderId="12" xfId="0" applyFill="1" applyBorder="1" applyAlignment="1" applyProtection="1">
      <alignment horizontal="center" vertical="top" wrapText="1"/>
      <protection/>
    </xf>
    <xf numFmtId="0" fontId="0" fillId="35" borderId="16" xfId="0" applyFill="1" applyBorder="1" applyAlignment="1" applyProtection="1">
      <alignment horizontal="center" vertical="top" wrapText="1"/>
      <protection/>
    </xf>
    <xf numFmtId="0" fontId="50" fillId="35" borderId="10" xfId="0" applyFont="1" applyFill="1" applyBorder="1" applyAlignment="1" applyProtection="1">
      <alignment horizontal="left" vertical="top" wrapText="1"/>
      <protection/>
    </xf>
    <xf numFmtId="0" fontId="50" fillId="35" borderId="12" xfId="0" applyFont="1" applyFill="1" applyBorder="1" applyAlignment="1" applyProtection="1">
      <alignment horizontal="left" vertical="top" wrapText="1"/>
      <protection/>
    </xf>
    <xf numFmtId="0" fontId="50" fillId="35" borderId="16" xfId="0" applyFont="1" applyFill="1" applyBorder="1" applyAlignment="1" applyProtection="1">
      <alignment horizontal="left" vertical="top" wrapText="1"/>
      <protection/>
    </xf>
    <xf numFmtId="0" fontId="50" fillId="39" borderId="10" xfId="0" applyFont="1" applyFill="1" applyBorder="1" applyAlignment="1" applyProtection="1">
      <alignment horizontal="center" vertical="top" wrapText="1"/>
      <protection locked="0"/>
    </xf>
    <xf numFmtId="0" fontId="50" fillId="39" borderId="12" xfId="0" applyFont="1" applyFill="1" applyBorder="1" applyAlignment="1" applyProtection="1">
      <alignment horizontal="center" vertical="top" wrapText="1"/>
      <protection locked="0"/>
    </xf>
    <xf numFmtId="0" fontId="50" fillId="39" borderId="16" xfId="0" applyFont="1" applyFill="1" applyBorder="1" applyAlignment="1" applyProtection="1">
      <alignment horizontal="center" vertical="top" wrapText="1"/>
      <protection locked="0"/>
    </xf>
    <xf numFmtId="0" fontId="27" fillId="0" borderId="46" xfId="0" applyFont="1" applyBorder="1" applyAlignment="1">
      <alignment horizontal="center" vertical="top" wrapText="1"/>
    </xf>
    <xf numFmtId="0" fontId="27" fillId="0" borderId="47" xfId="0" applyFont="1" applyBorder="1" applyAlignment="1">
      <alignment horizontal="center" vertical="top" wrapText="1"/>
    </xf>
    <xf numFmtId="0" fontId="27" fillId="0" borderId="48" xfId="0" applyFont="1" applyBorder="1" applyAlignment="1">
      <alignment horizontal="center" vertical="top" wrapText="1"/>
    </xf>
    <xf numFmtId="0" fontId="89" fillId="0" borderId="43" xfId="0" applyFont="1" applyBorder="1" applyAlignment="1">
      <alignment horizontal="left" vertical="top" wrapText="1"/>
    </xf>
    <xf numFmtId="0" fontId="89" fillId="0" borderId="44" xfId="0" applyFont="1" applyBorder="1" applyAlignment="1">
      <alignment horizontal="left" vertical="top" wrapText="1"/>
    </xf>
    <xf numFmtId="0" fontId="89" fillId="0" borderId="45" xfId="0" applyFont="1" applyBorder="1" applyAlignment="1">
      <alignment horizontal="left" vertical="top" wrapText="1"/>
    </xf>
    <xf numFmtId="0" fontId="0" fillId="0" borderId="40" xfId="0" applyBorder="1" applyAlignment="1">
      <alignment horizontal="left" vertical="top" wrapText="1"/>
    </xf>
    <xf numFmtId="0" fontId="0" fillId="0" borderId="37" xfId="0" applyBorder="1" applyAlignment="1">
      <alignment horizontal="left" vertical="top" wrapText="1"/>
    </xf>
    <xf numFmtId="0" fontId="0" fillId="0" borderId="0" xfId="0" applyBorder="1" applyAlignment="1">
      <alignment horizontal="left" vertical="top" wrapText="1"/>
    </xf>
    <xf numFmtId="0" fontId="0" fillId="0" borderId="34" xfId="0" applyBorder="1" applyAlignment="1">
      <alignment horizontal="left" vertical="top" wrapText="1"/>
    </xf>
    <xf numFmtId="0" fontId="105" fillId="0" borderId="10" xfId="0" applyFont="1" applyBorder="1" applyAlignment="1" applyProtection="1">
      <alignment vertical="top" wrapText="1"/>
      <protection locked="0"/>
    </xf>
    <xf numFmtId="0" fontId="105" fillId="0" borderId="12" xfId="0" applyFont="1" applyBorder="1" applyAlignment="1" applyProtection="1">
      <alignment vertical="top" wrapText="1"/>
      <protection locked="0"/>
    </xf>
    <xf numFmtId="0" fontId="105" fillId="0" borderId="16" xfId="0" applyFont="1" applyBorder="1" applyAlignment="1" applyProtection="1">
      <alignment vertical="top" wrapText="1"/>
      <protection locked="0"/>
    </xf>
    <xf numFmtId="0" fontId="117" fillId="0" borderId="11" xfId="0" applyFont="1" applyBorder="1" applyAlignment="1" applyProtection="1">
      <alignment vertical="top" wrapText="1"/>
      <protection locked="0"/>
    </xf>
    <xf numFmtId="0" fontId="105" fillId="0" borderId="11" xfId="0" applyFont="1" applyBorder="1" applyAlignment="1" applyProtection="1">
      <alignment horizontal="center" vertical="center"/>
      <protection/>
    </xf>
    <xf numFmtId="0" fontId="104" fillId="40" borderId="11" xfId="0" applyFont="1" applyFill="1" applyBorder="1" applyAlignment="1" applyProtection="1">
      <alignment horizontal="left" vertical="center"/>
      <protection/>
    </xf>
    <xf numFmtId="0" fontId="95" fillId="0" borderId="12" xfId="0" applyFont="1" applyFill="1" applyBorder="1" applyAlignment="1" applyProtection="1">
      <alignment horizontal="left" vertical="center"/>
      <protection/>
    </xf>
    <xf numFmtId="0" fontId="95" fillId="0" borderId="16" xfId="0" applyFont="1" applyFill="1" applyBorder="1" applyAlignment="1" applyProtection="1">
      <alignment horizontal="left" vertical="center"/>
      <protection/>
    </xf>
    <xf numFmtId="0" fontId="95" fillId="0" borderId="12" xfId="0" applyFont="1" applyFill="1" applyBorder="1" applyAlignment="1" applyProtection="1">
      <alignment horizontal="left" vertical="center" wrapText="1"/>
      <protection/>
    </xf>
    <xf numFmtId="0" fontId="95" fillId="0" borderId="16" xfId="0" applyFont="1" applyFill="1" applyBorder="1" applyAlignment="1" applyProtection="1">
      <alignment horizontal="left" vertical="center" wrapText="1"/>
      <protection/>
    </xf>
    <xf numFmtId="0" fontId="104" fillId="38" borderId="11" xfId="0" applyFont="1" applyFill="1" applyBorder="1" applyAlignment="1" applyProtection="1">
      <alignment horizontal="left" vertical="center"/>
      <protection/>
    </xf>
    <xf numFmtId="0" fontId="96" fillId="0" borderId="10" xfId="0" applyFont="1" applyFill="1" applyBorder="1" applyAlignment="1" applyProtection="1">
      <alignment horizontal="left" vertical="top"/>
      <protection/>
    </xf>
    <xf numFmtId="0" fontId="96" fillId="0" borderId="12" xfId="0" applyFont="1" applyFill="1" applyBorder="1" applyAlignment="1" applyProtection="1">
      <alignment horizontal="left" vertical="top"/>
      <protection/>
    </xf>
    <xf numFmtId="0" fontId="96" fillId="0" borderId="16" xfId="0" applyFont="1" applyFill="1" applyBorder="1" applyAlignment="1" applyProtection="1">
      <alignment horizontal="left" vertical="top"/>
      <protection/>
    </xf>
    <xf numFmtId="0" fontId="96" fillId="0" borderId="10" xfId="0" applyFont="1" applyFill="1" applyBorder="1" applyAlignment="1" applyProtection="1">
      <alignment horizontal="center" vertical="center"/>
      <protection/>
    </xf>
    <xf numFmtId="0" fontId="96" fillId="0" borderId="12" xfId="0" applyFont="1" applyFill="1" applyBorder="1" applyAlignment="1" applyProtection="1">
      <alignment horizontal="center" vertical="center"/>
      <protection/>
    </xf>
    <xf numFmtId="0" fontId="96" fillId="0" borderId="16" xfId="0" applyFont="1" applyFill="1" applyBorder="1" applyAlignment="1" applyProtection="1">
      <alignment horizontal="center" vertical="center"/>
      <protection/>
    </xf>
    <xf numFmtId="0" fontId="33" fillId="41" borderId="44" xfId="0" applyFont="1" applyFill="1" applyBorder="1" applyAlignment="1" applyProtection="1">
      <alignment horizontal="center" vertical="center"/>
      <protection/>
    </xf>
    <xf numFmtId="0" fontId="118" fillId="41" borderId="44" xfId="0" applyFont="1" applyFill="1" applyBorder="1" applyAlignment="1" applyProtection="1">
      <alignment horizontal="center" vertical="center"/>
      <protection/>
    </xf>
    <xf numFmtId="0" fontId="104" fillId="38" borderId="11" xfId="0" applyFont="1" applyFill="1" applyBorder="1" applyAlignment="1" applyProtection="1">
      <alignment horizontal="center" vertical="center"/>
      <protection/>
    </xf>
    <xf numFmtId="0" fontId="96" fillId="35" borderId="10" xfId="0" applyFont="1" applyFill="1" applyBorder="1" applyAlignment="1" applyProtection="1">
      <alignment horizontal="center" vertical="center"/>
      <protection/>
    </xf>
    <xf numFmtId="0" fontId="96" fillId="35" borderId="12" xfId="0" applyFont="1" applyFill="1" applyBorder="1" applyAlignment="1" applyProtection="1">
      <alignment horizontal="center" vertical="center"/>
      <protection/>
    </xf>
    <xf numFmtId="0" fontId="96" fillId="35" borderId="16" xfId="0" applyFont="1" applyFill="1" applyBorder="1" applyAlignment="1" applyProtection="1">
      <alignment horizontal="center" vertical="center"/>
      <protection/>
    </xf>
    <xf numFmtId="0" fontId="96" fillId="35" borderId="11" xfId="0" applyFont="1" applyFill="1" applyBorder="1" applyAlignment="1" applyProtection="1">
      <alignment horizontal="center" vertical="center"/>
      <protection/>
    </xf>
    <xf numFmtId="0" fontId="103" fillId="0" borderId="11" xfId="0" applyFont="1" applyBorder="1" applyAlignment="1" applyProtection="1">
      <alignment horizontal="center" vertical="center"/>
      <protection/>
    </xf>
    <xf numFmtId="0" fontId="105" fillId="0" borderId="10" xfId="0" applyFont="1" applyBorder="1" applyAlignment="1" applyProtection="1">
      <alignment horizontal="center" vertical="center"/>
      <protection locked="0"/>
    </xf>
    <xf numFmtId="0" fontId="105" fillId="0" borderId="12" xfId="0" applyFont="1" applyBorder="1" applyAlignment="1" applyProtection="1">
      <alignment horizontal="center" vertical="center"/>
      <protection locked="0"/>
    </xf>
    <xf numFmtId="0" fontId="105" fillId="0" borderId="16" xfId="0" applyFont="1" applyBorder="1" applyAlignment="1" applyProtection="1">
      <alignment horizontal="center" vertical="center"/>
      <protection locked="0"/>
    </xf>
    <xf numFmtId="0" fontId="104" fillId="35" borderId="10" xfId="0" applyFont="1" applyFill="1" applyBorder="1" applyAlignment="1" applyProtection="1">
      <alignment horizontal="center" vertical="center"/>
      <protection/>
    </xf>
    <xf numFmtId="0" fontId="104" fillId="35" borderId="12" xfId="0" applyFont="1" applyFill="1" applyBorder="1" applyAlignment="1" applyProtection="1">
      <alignment horizontal="center" vertical="center"/>
      <protection/>
    </xf>
    <xf numFmtId="0" fontId="104" fillId="35" borderId="16" xfId="0" applyFont="1" applyFill="1" applyBorder="1" applyAlignment="1" applyProtection="1">
      <alignment horizontal="center" vertical="center"/>
      <protection/>
    </xf>
    <xf numFmtId="0" fontId="119" fillId="0" borderId="49" xfId="0" applyFont="1" applyFill="1" applyBorder="1" applyAlignment="1" applyProtection="1">
      <alignment horizontal="center" vertical="center" wrapText="1"/>
      <protection/>
    </xf>
    <xf numFmtId="0" fontId="120" fillId="0" borderId="12" xfId="0" applyFont="1" applyFill="1" applyBorder="1" applyAlignment="1" applyProtection="1">
      <alignment horizontal="center" vertical="center" wrapText="1"/>
      <protection/>
    </xf>
    <xf numFmtId="0" fontId="120" fillId="0" borderId="16" xfId="0"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119" fillId="0" borderId="12" xfId="0" applyFont="1" applyFill="1" applyBorder="1" applyAlignment="1" applyProtection="1">
      <alignment horizontal="center" vertical="center" wrapText="1"/>
      <protection/>
    </xf>
    <xf numFmtId="0" fontId="119" fillId="0" borderId="16" xfId="0" applyFont="1" applyFill="1" applyBorder="1" applyAlignment="1" applyProtection="1">
      <alignment horizontal="center" vertical="center" wrapText="1"/>
      <protection/>
    </xf>
    <xf numFmtId="0" fontId="104" fillId="0" borderId="10" xfId="0" applyFont="1" applyBorder="1" applyAlignment="1" applyProtection="1">
      <alignment horizontal="center" vertical="center"/>
      <protection/>
    </xf>
    <xf numFmtId="0" fontId="104" fillId="0" borderId="12" xfId="0" applyFont="1" applyBorder="1" applyAlignment="1" applyProtection="1">
      <alignment horizontal="center" vertical="center"/>
      <protection/>
    </xf>
    <xf numFmtId="0" fontId="104" fillId="0" borderId="16" xfId="0" applyFont="1" applyBorder="1" applyAlignment="1" applyProtection="1">
      <alignment horizontal="center" vertical="center"/>
      <protection/>
    </xf>
    <xf numFmtId="0" fontId="104" fillId="0" borderId="11" xfId="0" applyFont="1" applyBorder="1" applyAlignment="1" applyProtection="1">
      <alignment horizontal="center" vertical="center"/>
      <protection/>
    </xf>
    <xf numFmtId="0" fontId="105" fillId="0" borderId="32" xfId="0" applyFont="1" applyBorder="1" applyAlignment="1" applyProtection="1">
      <alignment horizontal="center" vertical="center"/>
      <protection locked="0"/>
    </xf>
    <xf numFmtId="0" fontId="104" fillId="38" borderId="23" xfId="0" applyFont="1" applyFill="1" applyBorder="1" applyAlignment="1" applyProtection="1">
      <alignment horizontal="center" vertical="center"/>
      <protection/>
    </xf>
    <xf numFmtId="0" fontId="104" fillId="38" borderId="19" xfId="0" applyFont="1" applyFill="1" applyBorder="1" applyAlignment="1" applyProtection="1">
      <alignment horizontal="center" vertical="center"/>
      <protection/>
    </xf>
    <xf numFmtId="0" fontId="104" fillId="0" borderId="25" xfId="0" applyFont="1" applyBorder="1" applyAlignment="1" applyProtection="1">
      <alignment horizontal="center" vertical="center"/>
      <protection/>
    </xf>
    <xf numFmtId="0" fontId="104" fillId="0" borderId="50" xfId="0" applyFont="1" applyBorder="1" applyAlignment="1" applyProtection="1">
      <alignment horizontal="center" vertical="center"/>
      <protection/>
    </xf>
    <xf numFmtId="0" fontId="104" fillId="0" borderId="51" xfId="0" applyFont="1" applyBorder="1" applyAlignment="1" applyProtection="1">
      <alignment horizontal="center" vertical="center"/>
      <protection/>
    </xf>
    <xf numFmtId="0" fontId="105" fillId="0" borderId="20" xfId="0" applyFont="1" applyBorder="1" applyAlignment="1" applyProtection="1">
      <alignment horizontal="center" vertical="center"/>
      <protection locked="0"/>
    </xf>
    <xf numFmtId="0" fontId="105" fillId="0" borderId="11" xfId="0" applyFont="1" applyBorder="1" applyAlignment="1" applyProtection="1">
      <alignment horizontal="center" vertical="center"/>
      <protection locked="0"/>
    </xf>
    <xf numFmtId="0" fontId="113" fillId="0" borderId="0" xfId="0" applyFont="1" applyBorder="1" applyAlignment="1" applyProtection="1">
      <alignment horizontal="center"/>
      <protection/>
    </xf>
    <xf numFmtId="0" fontId="104" fillId="0" borderId="19" xfId="0" applyFont="1" applyBorder="1" applyAlignment="1" applyProtection="1">
      <alignment horizontal="center" vertical="center"/>
      <protection locked="0"/>
    </xf>
    <xf numFmtId="0" fontId="104" fillId="0" borderId="50" xfId="0" applyFont="1" applyFill="1" applyBorder="1" applyAlignment="1" applyProtection="1">
      <alignment horizontal="center" vertical="center"/>
      <protection locked="0"/>
    </xf>
    <xf numFmtId="0" fontId="104" fillId="0" borderId="51" xfId="0" applyFont="1" applyFill="1" applyBorder="1" applyAlignment="1" applyProtection="1">
      <alignment horizontal="center" vertical="center"/>
      <protection locked="0"/>
    </xf>
    <xf numFmtId="0" fontId="89" fillId="35" borderId="52" xfId="0" applyFont="1" applyFill="1" applyBorder="1" applyAlignment="1" applyProtection="1">
      <alignment horizontal="right" vertical="center"/>
      <protection/>
    </xf>
    <xf numFmtId="0" fontId="89" fillId="35" borderId="50" xfId="0" applyFont="1" applyFill="1" applyBorder="1" applyAlignment="1" applyProtection="1">
      <alignment horizontal="right" vertical="center"/>
      <protection/>
    </xf>
    <xf numFmtId="0" fontId="104" fillId="0" borderId="53" xfId="0" applyFont="1" applyFill="1" applyBorder="1" applyAlignment="1" applyProtection="1">
      <alignment horizontal="center" vertical="center"/>
      <protection locked="0"/>
    </xf>
    <xf numFmtId="0" fontId="83" fillId="0" borderId="11" xfId="53" applyBorder="1" applyAlignment="1" applyProtection="1">
      <alignment/>
      <protection locked="0"/>
    </xf>
    <xf numFmtId="0" fontId="26" fillId="35" borderId="52" xfId="0" applyFont="1" applyFill="1" applyBorder="1" applyAlignment="1" applyProtection="1">
      <alignment horizontal="center" vertical="center" wrapText="1"/>
      <protection/>
    </xf>
    <xf numFmtId="0" fontId="26" fillId="35" borderId="51" xfId="0" applyFont="1" applyFill="1" applyBorder="1" applyAlignment="1" applyProtection="1">
      <alignment horizontal="center" vertical="center" wrapText="1"/>
      <protection/>
    </xf>
    <xf numFmtId="164" fontId="103" fillId="0" borderId="54" xfId="0" applyNumberFormat="1" applyFont="1" applyFill="1" applyBorder="1" applyAlignment="1" applyProtection="1">
      <alignment horizontal="center" vertical="center" wrapText="1"/>
      <protection/>
    </xf>
    <xf numFmtId="0" fontId="103" fillId="0" borderId="48" xfId="0" applyFont="1" applyFill="1" applyBorder="1" applyAlignment="1" applyProtection="1">
      <alignment horizontal="center" vertical="center" wrapText="1"/>
      <protection/>
    </xf>
    <xf numFmtId="0" fontId="26" fillId="0" borderId="52" xfId="0" applyFont="1" applyFill="1" applyBorder="1" applyAlignment="1" applyProtection="1">
      <alignment horizontal="center" vertical="center" wrapText="1"/>
      <protection/>
    </xf>
    <xf numFmtId="0" fontId="26" fillId="0" borderId="51" xfId="0" applyFont="1" applyFill="1" applyBorder="1" applyAlignment="1" applyProtection="1">
      <alignment horizontal="center" vertical="center" wrapText="1"/>
      <protection/>
    </xf>
    <xf numFmtId="0" fontId="93" fillId="34" borderId="35" xfId="0" applyFont="1" applyFill="1" applyBorder="1" applyAlignment="1" applyProtection="1">
      <alignment vertical="center"/>
      <protection/>
    </xf>
    <xf numFmtId="0" fontId="93" fillId="34" borderId="40" xfId="0" applyFont="1" applyFill="1" applyBorder="1" applyAlignment="1" applyProtection="1">
      <alignment vertical="center"/>
      <protection/>
    </xf>
    <xf numFmtId="0" fontId="93" fillId="34" borderId="37" xfId="0" applyFont="1" applyFill="1" applyBorder="1" applyAlignment="1" applyProtection="1">
      <alignment vertical="center"/>
      <protection/>
    </xf>
    <xf numFmtId="0" fontId="38" fillId="0" borderId="55" xfId="0" applyFont="1" applyBorder="1" applyAlignment="1" applyProtection="1">
      <alignment horizontal="left" vertical="top" wrapText="1"/>
      <protection locked="0"/>
    </xf>
    <xf numFmtId="0" fontId="27" fillId="0" borderId="40" xfId="0" applyFont="1" applyBorder="1" applyAlignment="1" applyProtection="1">
      <alignment vertical="top"/>
      <protection locked="0"/>
    </xf>
    <xf numFmtId="0" fontId="27" fillId="0" borderId="56" xfId="0" applyFont="1" applyBorder="1" applyAlignment="1" applyProtection="1">
      <alignment vertical="top"/>
      <protection locked="0"/>
    </xf>
    <xf numFmtId="0" fontId="26" fillId="35" borderId="35" xfId="0" applyFont="1" applyFill="1" applyBorder="1" applyAlignment="1" applyProtection="1">
      <alignment horizontal="left" vertical="center"/>
      <protection/>
    </xf>
    <xf numFmtId="0" fontId="105" fillId="35" borderId="40" xfId="0" applyFont="1" applyFill="1" applyBorder="1" applyAlignment="1" applyProtection="1">
      <alignment horizontal="left" vertical="center"/>
      <protection/>
    </xf>
    <xf numFmtId="0" fontId="105" fillId="35" borderId="37" xfId="0" applyFont="1" applyFill="1" applyBorder="1" applyAlignment="1" applyProtection="1">
      <alignment horizontal="left" vertical="center"/>
      <protection/>
    </xf>
    <xf numFmtId="0" fontId="115" fillId="35" borderId="11" xfId="0" applyFont="1" applyFill="1" applyBorder="1" applyAlignment="1" applyProtection="1">
      <alignment horizontal="center" vertical="center" wrapText="1"/>
      <protection/>
    </xf>
    <xf numFmtId="0" fontId="89" fillId="0" borderId="11" xfId="0" applyFont="1" applyBorder="1" applyAlignment="1" applyProtection="1">
      <alignment horizontal="left"/>
      <protection/>
    </xf>
    <xf numFmtId="0" fontId="42" fillId="38" borderId="10" xfId="0" applyFont="1" applyFill="1" applyBorder="1" applyAlignment="1" applyProtection="1">
      <alignment horizontal="left" vertical="top" wrapText="1"/>
      <protection locked="0"/>
    </xf>
    <xf numFmtId="0" fontId="26" fillId="38" borderId="12" xfId="0" applyFont="1" applyFill="1" applyBorder="1" applyAlignment="1" applyProtection="1">
      <alignment horizontal="left" vertical="top" wrapText="1"/>
      <protection locked="0"/>
    </xf>
    <xf numFmtId="0" fontId="26" fillId="38" borderId="16" xfId="0" applyFont="1" applyFill="1" applyBorder="1" applyAlignment="1" applyProtection="1">
      <alignment horizontal="left" vertical="top" wrapText="1"/>
      <protection locked="0"/>
    </xf>
    <xf numFmtId="0" fontId="113" fillId="0" borderId="44" xfId="0" applyFont="1" applyBorder="1" applyAlignment="1" applyProtection="1">
      <alignment horizontal="center"/>
      <protection/>
    </xf>
    <xf numFmtId="0" fontId="28" fillId="0" borderId="0" xfId="0" applyFont="1" applyBorder="1" applyAlignment="1" applyProtection="1">
      <alignment horizontal="center"/>
      <protection/>
    </xf>
    <xf numFmtId="0" fontId="27" fillId="0" borderId="0" xfId="0" applyFont="1" applyBorder="1" applyAlignment="1" applyProtection="1">
      <alignment horizontal="center"/>
      <protection/>
    </xf>
    <xf numFmtId="0" fontId="104" fillId="0" borderId="19" xfId="0" applyFont="1" applyBorder="1" applyAlignment="1" applyProtection="1">
      <alignment horizontal="center" vertical="center"/>
      <protection/>
    </xf>
    <xf numFmtId="0" fontId="26" fillId="0" borderId="14" xfId="0" applyFont="1" applyFill="1" applyBorder="1" applyAlignment="1" applyProtection="1">
      <alignment horizontal="center" vertical="center" wrapText="1"/>
      <protection/>
    </xf>
    <xf numFmtId="0" fontId="26" fillId="35" borderId="11" xfId="0" applyFont="1" applyFill="1" applyBorder="1" applyAlignment="1" applyProtection="1">
      <alignment horizontal="left" vertical="center"/>
      <protection/>
    </xf>
    <xf numFmtId="0" fontId="105" fillId="35" borderId="11" xfId="0" applyFont="1" applyFill="1" applyBorder="1" applyAlignment="1" applyProtection="1">
      <alignment horizontal="left" vertical="center"/>
      <protection/>
    </xf>
    <xf numFmtId="0" fontId="103" fillId="0" borderId="55" xfId="0" applyFont="1" applyBorder="1" applyAlignment="1" applyProtection="1">
      <alignment horizontal="left" vertical="top" wrapText="1"/>
      <protection locked="0"/>
    </xf>
    <xf numFmtId="0" fontId="0" fillId="0" borderId="40" xfId="0" applyBorder="1" applyAlignment="1" applyProtection="1">
      <alignment vertical="top"/>
      <protection locked="0"/>
    </xf>
    <xf numFmtId="0" fontId="0" fillId="0" borderId="56" xfId="0" applyBorder="1" applyAlignment="1" applyProtection="1">
      <alignment vertical="top"/>
      <protection locked="0"/>
    </xf>
    <xf numFmtId="0" fontId="105" fillId="0" borderId="11" xfId="0" applyFont="1" applyBorder="1" applyAlignment="1" applyProtection="1">
      <alignment vertical="top" wrapText="1"/>
      <protection locked="0"/>
    </xf>
    <xf numFmtId="0" fontId="26" fillId="0" borderId="50" xfId="0" applyFont="1" applyFill="1" applyBorder="1" applyAlignment="1" applyProtection="1">
      <alignment horizontal="center" vertical="center" wrapText="1"/>
      <protection/>
    </xf>
    <xf numFmtId="0" fontId="103" fillId="0" borderId="54" xfId="0" applyNumberFormat="1"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26" fillId="35" borderId="16" xfId="0" applyFont="1" applyFill="1" applyBorder="1" applyAlignment="1" applyProtection="1">
      <alignment horizontal="center" vertical="center" wrapText="1"/>
      <protection/>
    </xf>
    <xf numFmtId="0" fontId="103" fillId="0" borderId="29" xfId="0" applyNumberFormat="1" applyFont="1" applyFill="1" applyBorder="1" applyAlignment="1" applyProtection="1">
      <alignment horizontal="center" vertical="center" wrapText="1"/>
      <protection/>
    </xf>
    <xf numFmtId="0" fontId="103" fillId="0" borderId="30"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93" fillId="34" borderId="57" xfId="0" applyFont="1" applyFill="1" applyBorder="1" applyAlignment="1" applyProtection="1">
      <alignment vertical="center"/>
      <protection/>
    </xf>
    <xf numFmtId="0" fontId="93" fillId="34" borderId="58" xfId="0" applyFont="1" applyFill="1" applyBorder="1" applyAlignment="1" applyProtection="1">
      <alignment vertical="center"/>
      <protection/>
    </xf>
    <xf numFmtId="0" fontId="93" fillId="34" borderId="59" xfId="0" applyFont="1" applyFill="1" applyBorder="1" applyAlignment="1" applyProtection="1">
      <alignment vertical="center"/>
      <protection/>
    </xf>
    <xf numFmtId="0" fontId="115" fillId="35" borderId="22" xfId="0" applyFont="1" applyFill="1" applyBorder="1" applyAlignment="1" applyProtection="1">
      <alignment horizontal="center" vertical="center" wrapText="1"/>
      <protection/>
    </xf>
    <xf numFmtId="0" fontId="104" fillId="0" borderId="10" xfId="0" applyFont="1" applyBorder="1" applyAlignment="1" applyProtection="1">
      <alignment horizontal="center" vertical="center"/>
      <protection locked="0"/>
    </xf>
    <xf numFmtId="0" fontId="104" fillId="0" borderId="12" xfId="0" applyFont="1" applyBorder="1" applyAlignment="1" applyProtection="1">
      <alignment horizontal="center" vertical="center"/>
      <protection locked="0"/>
    </xf>
    <xf numFmtId="0" fontId="104" fillId="0" borderId="16" xfId="0" applyFont="1" applyBorder="1" applyAlignment="1" applyProtection="1">
      <alignment horizontal="center" vertical="center"/>
      <protection locked="0"/>
    </xf>
    <xf numFmtId="0" fontId="89" fillId="35" borderId="52" xfId="0" applyFont="1" applyFill="1" applyBorder="1" applyAlignment="1" applyProtection="1">
      <alignment horizontal="right" vertical="center"/>
      <protection locked="0"/>
    </xf>
    <xf numFmtId="0" fontId="89" fillId="35" borderId="50" xfId="0" applyFont="1" applyFill="1" applyBorder="1" applyAlignment="1" applyProtection="1">
      <alignment horizontal="right" vertical="center"/>
      <protection locked="0"/>
    </xf>
    <xf numFmtId="0" fontId="26" fillId="35" borderId="10" xfId="0" applyFont="1" applyFill="1" applyBorder="1" applyAlignment="1" applyProtection="1">
      <alignment horizontal="center" vertical="center" wrapText="1"/>
      <protection locked="0"/>
    </xf>
    <xf numFmtId="0" fontId="26" fillId="35" borderId="16" xfId="0" applyFont="1" applyFill="1" applyBorder="1" applyAlignment="1" applyProtection="1">
      <alignment horizontal="center" vertical="center" wrapText="1"/>
      <protection locked="0"/>
    </xf>
    <xf numFmtId="0" fontId="103" fillId="0" borderId="29" xfId="0" applyNumberFormat="1" applyFont="1" applyFill="1" applyBorder="1" applyAlignment="1" applyProtection="1">
      <alignment horizontal="center" vertical="center" wrapText="1"/>
      <protection locked="0"/>
    </xf>
    <xf numFmtId="0" fontId="103" fillId="0" borderId="30"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26" fillId="0" borderId="16" xfId="0" applyFont="1" applyFill="1" applyBorder="1" applyAlignment="1" applyProtection="1">
      <alignment horizontal="center" vertical="center" wrapText="1"/>
      <protection locked="0"/>
    </xf>
    <xf numFmtId="0" fontId="89" fillId="0" borderId="11" xfId="0" applyFont="1" applyBorder="1" applyAlignment="1" applyProtection="1">
      <alignment horizontal="left"/>
      <protection locked="0"/>
    </xf>
    <xf numFmtId="0" fontId="26" fillId="35" borderId="35" xfId="0" applyFont="1" applyFill="1" applyBorder="1" applyAlignment="1" applyProtection="1">
      <alignment horizontal="left" vertical="center"/>
      <protection locked="0"/>
    </xf>
    <xf numFmtId="0" fontId="105" fillId="35" borderId="40" xfId="0" applyFont="1" applyFill="1" applyBorder="1" applyAlignment="1" applyProtection="1">
      <alignment horizontal="left" vertical="center"/>
      <protection locked="0"/>
    </xf>
    <xf numFmtId="0" fontId="105" fillId="35" borderId="37" xfId="0" applyFont="1" applyFill="1" applyBorder="1" applyAlignment="1" applyProtection="1">
      <alignment horizontal="left" vertical="center"/>
      <protection locked="0"/>
    </xf>
    <xf numFmtId="0" fontId="93" fillId="34" borderId="57" xfId="0" applyFont="1" applyFill="1" applyBorder="1" applyAlignment="1" applyProtection="1">
      <alignment vertical="center"/>
      <protection locked="0"/>
    </xf>
    <xf numFmtId="0" fontId="93" fillId="34" borderId="58" xfId="0" applyFont="1" applyFill="1" applyBorder="1" applyAlignment="1" applyProtection="1">
      <alignment vertical="center"/>
      <protection locked="0"/>
    </xf>
    <xf numFmtId="0" fontId="93" fillId="34" borderId="59" xfId="0" applyFont="1" applyFill="1" applyBorder="1" applyAlignment="1" applyProtection="1">
      <alignment vertical="center"/>
      <protection locked="0"/>
    </xf>
    <xf numFmtId="0" fontId="115" fillId="35" borderId="22" xfId="0" applyFont="1" applyFill="1" applyBorder="1" applyAlignment="1" applyProtection="1">
      <alignment horizontal="center" vertical="center" wrapText="1"/>
      <protection locked="0"/>
    </xf>
    <xf numFmtId="0" fontId="113" fillId="0" borderId="44"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7" fillId="0" borderId="0" xfId="0" applyFont="1" applyBorder="1" applyAlignment="1" applyProtection="1">
      <alignment horizontal="center"/>
      <protection locked="0"/>
    </xf>
    <xf numFmtId="0" fontId="104" fillId="38" borderId="23" xfId="0" applyFont="1" applyFill="1" applyBorder="1" applyAlignment="1" applyProtection="1">
      <alignment horizontal="center" vertical="center"/>
      <protection locked="0"/>
    </xf>
    <xf numFmtId="0" fontId="104" fillId="38" borderId="19" xfId="0" applyFont="1" applyFill="1" applyBorder="1" applyAlignment="1" applyProtection="1">
      <alignment horizontal="center" vertical="center"/>
      <protection locked="0"/>
    </xf>
    <xf numFmtId="0" fontId="104" fillId="0" borderId="25" xfId="0" applyFont="1" applyBorder="1" applyAlignment="1" applyProtection="1">
      <alignment horizontal="center" vertical="center"/>
      <protection locked="0"/>
    </xf>
    <xf numFmtId="0" fontId="104" fillId="0" borderId="50" xfId="0" applyFont="1" applyBorder="1" applyAlignment="1" applyProtection="1">
      <alignment horizontal="center" vertical="center"/>
      <protection locked="0"/>
    </xf>
    <xf numFmtId="0" fontId="104" fillId="0" borderId="51" xfId="0" applyFont="1" applyBorder="1" applyAlignment="1" applyProtection="1">
      <alignment horizontal="center" vertical="center"/>
      <protection locked="0"/>
    </xf>
    <xf numFmtId="0" fontId="113" fillId="0" borderId="0" xfId="0" applyFont="1" applyBorder="1" applyAlignment="1" applyProtection="1">
      <alignment horizontal="center"/>
      <protection locked="0"/>
    </xf>
    <xf numFmtId="0" fontId="104" fillId="38" borderId="11" xfId="0" applyFont="1" applyFill="1" applyBorder="1" applyAlignment="1" applyProtection="1">
      <alignment horizontal="center" vertical="center"/>
      <protection locked="0"/>
    </xf>
    <xf numFmtId="0" fontId="104" fillId="0" borderId="11" xfId="0" applyFont="1" applyBorder="1" applyAlignment="1" applyProtection="1">
      <alignment horizontal="center" vertical="center"/>
      <protection locked="0"/>
    </xf>
    <xf numFmtId="0" fontId="119" fillId="0" borderId="49" xfId="0" applyFont="1" applyFill="1" applyBorder="1" applyAlignment="1" applyProtection="1">
      <alignment horizontal="center" vertical="center" wrapText="1"/>
      <protection locked="0"/>
    </xf>
    <xf numFmtId="0" fontId="120" fillId="0" borderId="12" xfId="0" applyFont="1" applyFill="1" applyBorder="1" applyAlignment="1" applyProtection="1">
      <alignment horizontal="center" vertical="center" wrapText="1"/>
      <protection locked="0"/>
    </xf>
    <xf numFmtId="0" fontId="120" fillId="0" borderId="16" xfId="0" applyFont="1" applyFill="1" applyBorder="1" applyAlignment="1" applyProtection="1">
      <alignment horizontal="center" vertical="center" wrapText="1"/>
      <protection locked="0"/>
    </xf>
    <xf numFmtId="0" fontId="104" fillId="35" borderId="10" xfId="0" applyFont="1" applyFill="1" applyBorder="1" applyAlignment="1" applyProtection="1">
      <alignment horizontal="center" vertical="center"/>
      <protection locked="0"/>
    </xf>
    <xf numFmtId="0" fontId="104" fillId="35" borderId="12" xfId="0" applyFont="1" applyFill="1" applyBorder="1" applyAlignment="1" applyProtection="1">
      <alignment horizontal="center" vertical="center"/>
      <protection locked="0"/>
    </xf>
    <xf numFmtId="0" fontId="104" fillId="35" borderId="16" xfId="0" applyFont="1" applyFill="1" applyBorder="1" applyAlignment="1" applyProtection="1">
      <alignment horizontal="center" vertical="center"/>
      <protection locked="0"/>
    </xf>
    <xf numFmtId="3" fontId="42" fillId="0" borderId="10" xfId="0" applyNumberFormat="1" applyFont="1" applyFill="1" applyBorder="1" applyAlignment="1" applyProtection="1">
      <alignment horizontal="center" vertical="center" wrapText="1"/>
      <protection locked="0"/>
    </xf>
    <xf numFmtId="3" fontId="119" fillId="0" borderId="12" xfId="0" applyNumberFormat="1" applyFont="1" applyFill="1" applyBorder="1" applyAlignment="1" applyProtection="1">
      <alignment horizontal="center" vertical="center" wrapText="1"/>
      <protection locked="0"/>
    </xf>
    <xf numFmtId="3" fontId="119" fillId="0" borderId="16" xfId="0" applyNumberFormat="1" applyFont="1" applyFill="1" applyBorder="1" applyAlignment="1" applyProtection="1">
      <alignment horizontal="center" vertical="center" wrapText="1"/>
      <protection locked="0"/>
    </xf>
    <xf numFmtId="0" fontId="96" fillId="35" borderId="10" xfId="0" applyFont="1" applyFill="1" applyBorder="1" applyAlignment="1" applyProtection="1">
      <alignment horizontal="center" vertical="center"/>
      <protection locked="0"/>
    </xf>
    <xf numFmtId="0" fontId="96" fillId="35" borderId="12" xfId="0" applyFont="1" applyFill="1" applyBorder="1" applyAlignment="1" applyProtection="1">
      <alignment horizontal="center" vertical="center"/>
      <protection locked="0"/>
    </xf>
    <xf numFmtId="0" fontId="96" fillId="35" borderId="16" xfId="0" applyFont="1" applyFill="1" applyBorder="1" applyAlignment="1" applyProtection="1">
      <alignment horizontal="center" vertical="center"/>
      <protection locked="0"/>
    </xf>
    <xf numFmtId="0" fontId="95" fillId="0" borderId="12" xfId="0" applyFont="1" applyFill="1" applyBorder="1" applyAlignment="1" applyProtection="1">
      <alignment horizontal="left" vertical="center" wrapText="1"/>
      <protection locked="0"/>
    </xf>
    <xf numFmtId="0" fontId="95" fillId="0" borderId="16" xfId="0" applyFont="1" applyFill="1" applyBorder="1" applyAlignment="1" applyProtection="1">
      <alignment horizontal="left" vertical="center" wrapText="1"/>
      <protection locked="0"/>
    </xf>
    <xf numFmtId="0" fontId="33" fillId="41" borderId="44" xfId="0" applyFont="1" applyFill="1" applyBorder="1" applyAlignment="1" applyProtection="1">
      <alignment horizontal="center" vertical="center"/>
      <protection locked="0"/>
    </xf>
    <xf numFmtId="0" fontId="118" fillId="41" borderId="44" xfId="0" applyFont="1" applyFill="1" applyBorder="1" applyAlignment="1" applyProtection="1">
      <alignment horizontal="center" vertical="center"/>
      <protection locked="0"/>
    </xf>
    <xf numFmtId="0" fontId="96" fillId="35" borderId="11" xfId="0" applyFont="1" applyFill="1" applyBorder="1" applyAlignment="1" applyProtection="1">
      <alignment horizontal="center" vertical="center"/>
      <protection locked="0"/>
    </xf>
    <xf numFmtId="0" fontId="103" fillId="0" borderId="11" xfId="0" applyFont="1" applyBorder="1" applyAlignment="1" applyProtection="1">
      <alignment horizontal="center" vertical="center"/>
      <protection locked="0"/>
    </xf>
    <xf numFmtId="0" fontId="95" fillId="0" borderId="12" xfId="0" applyFont="1" applyFill="1" applyBorder="1" applyAlignment="1" applyProtection="1">
      <alignment horizontal="left" vertical="center"/>
      <protection locked="0"/>
    </xf>
    <xf numFmtId="0" fontId="95" fillId="0" borderId="16" xfId="0" applyFont="1" applyFill="1" applyBorder="1" applyAlignment="1" applyProtection="1">
      <alignment horizontal="left" vertical="center"/>
      <protection locked="0"/>
    </xf>
    <xf numFmtId="0" fontId="96" fillId="0" borderId="10" xfId="0" applyFont="1" applyFill="1" applyBorder="1" applyAlignment="1" applyProtection="1">
      <alignment horizontal="center" vertical="center"/>
      <protection locked="0"/>
    </xf>
    <xf numFmtId="0" fontId="96" fillId="0" borderId="12" xfId="0" applyFont="1" applyFill="1" applyBorder="1" applyAlignment="1" applyProtection="1">
      <alignment horizontal="center" vertical="center"/>
      <protection locked="0"/>
    </xf>
    <xf numFmtId="0" fontId="96" fillId="0" borderId="16" xfId="0" applyFont="1" applyFill="1" applyBorder="1" applyAlignment="1" applyProtection="1">
      <alignment horizontal="center" vertical="center"/>
      <protection locked="0"/>
    </xf>
    <xf numFmtId="0" fontId="96" fillId="0" borderId="10" xfId="0" applyFont="1" applyFill="1" applyBorder="1" applyAlignment="1" applyProtection="1">
      <alignment horizontal="left" vertical="top"/>
      <protection locked="0"/>
    </xf>
    <xf numFmtId="0" fontId="96" fillId="0" borderId="12" xfId="0" applyFont="1" applyFill="1" applyBorder="1" applyAlignment="1" applyProtection="1">
      <alignment horizontal="left" vertical="top"/>
      <protection locked="0"/>
    </xf>
    <xf numFmtId="0" fontId="96" fillId="0" borderId="16" xfId="0" applyFont="1" applyFill="1" applyBorder="1" applyAlignment="1" applyProtection="1">
      <alignment horizontal="left" vertical="top"/>
      <protection locked="0"/>
    </xf>
    <xf numFmtId="0" fontId="104" fillId="38" borderId="11" xfId="0" applyFont="1" applyFill="1" applyBorder="1" applyAlignment="1" applyProtection="1">
      <alignment horizontal="left" vertical="center"/>
      <protection locked="0"/>
    </xf>
    <xf numFmtId="3" fontId="42" fillId="0" borderId="10" xfId="0" applyNumberFormat="1" applyFont="1" applyFill="1" applyBorder="1" applyAlignment="1" applyProtection="1">
      <alignment horizontal="center" vertical="center" wrapText="1"/>
      <protection/>
    </xf>
    <xf numFmtId="3" fontId="119" fillId="0" borderId="12" xfId="0" applyNumberFormat="1" applyFont="1" applyFill="1" applyBorder="1" applyAlignment="1" applyProtection="1">
      <alignment horizontal="center" vertical="center" wrapText="1"/>
      <protection/>
    </xf>
    <xf numFmtId="3" fontId="119" fillId="0" borderId="16" xfId="0" applyNumberFormat="1" applyFont="1" applyFill="1" applyBorder="1" applyAlignment="1" applyProtection="1">
      <alignment horizontal="center" vertical="center" wrapText="1"/>
      <protection/>
    </xf>
    <xf numFmtId="165" fontId="0" fillId="0" borderId="14" xfId="0" applyNumberFormat="1" applyBorder="1" applyAlignment="1" applyProtection="1">
      <alignment horizontal="center"/>
      <protection locked="0"/>
    </xf>
    <xf numFmtId="165" fontId="0" fillId="0" borderId="14" xfId="0" applyNumberFormat="1" applyBorder="1" applyAlignment="1" applyProtection="1">
      <alignment horizontal="center"/>
      <protection/>
    </xf>
    <xf numFmtId="167" fontId="0" fillId="37" borderId="10" xfId="0" applyNumberFormat="1" applyFill="1" applyBorder="1" applyAlignment="1" applyProtection="1">
      <alignment horizontal="center"/>
      <protection/>
    </xf>
    <xf numFmtId="167" fontId="0" fillId="37" borderId="12" xfId="0" applyNumberFormat="1" applyFill="1" applyBorder="1" applyAlignment="1" applyProtection="1">
      <alignment horizontal="center"/>
      <protection/>
    </xf>
    <xf numFmtId="167" fontId="0" fillId="37" borderId="16" xfId="0" applyNumberFormat="1" applyFill="1" applyBorder="1" applyAlignment="1" applyProtection="1">
      <alignment horizontal="center"/>
      <protection/>
    </xf>
    <xf numFmtId="167" fontId="0" fillId="37" borderId="42" xfId="0" applyNumberFormat="1" applyFill="1" applyBorder="1" applyAlignment="1" applyProtection="1">
      <alignment horizontal="center"/>
      <protection/>
    </xf>
    <xf numFmtId="0" fontId="89" fillId="35" borderId="11" xfId="0" applyFont="1" applyFill="1" applyBorder="1" applyAlignment="1" applyProtection="1">
      <alignment horizontal="center"/>
      <protection/>
    </xf>
    <xf numFmtId="0" fontId="89" fillId="35" borderId="13" xfId="0" applyFont="1" applyFill="1" applyBorder="1" applyAlignment="1" applyProtection="1">
      <alignment horizontal="center"/>
      <protection/>
    </xf>
    <xf numFmtId="165" fontId="0" fillId="37" borderId="10" xfId="0" applyNumberFormat="1" applyFill="1" applyBorder="1" applyAlignment="1" applyProtection="1">
      <alignment horizontal="center"/>
      <protection/>
    </xf>
    <xf numFmtId="165" fontId="0" fillId="37" borderId="16" xfId="0" applyNumberFormat="1" applyFill="1" applyBorder="1" applyAlignment="1" applyProtection="1">
      <alignment horizontal="center"/>
      <protection/>
    </xf>
    <xf numFmtId="165" fontId="0" fillId="42" borderId="10" xfId="0" applyNumberFormat="1" applyFill="1" applyBorder="1" applyAlignment="1" applyProtection="1">
      <alignment horizontal="center"/>
      <protection locked="0"/>
    </xf>
    <xf numFmtId="165" fontId="0" fillId="42" borderId="12" xfId="0" applyNumberFormat="1" applyFill="1" applyBorder="1" applyAlignment="1" applyProtection="1">
      <alignment horizontal="center"/>
      <protection locked="0"/>
    </xf>
    <xf numFmtId="165" fontId="0" fillId="42" borderId="16" xfId="0" applyNumberFormat="1" applyFill="1" applyBorder="1" applyAlignment="1" applyProtection="1">
      <alignment horizontal="center"/>
      <protection locked="0"/>
    </xf>
    <xf numFmtId="0" fontId="105" fillId="0" borderId="19" xfId="0" applyFont="1" applyBorder="1" applyAlignment="1" applyProtection="1">
      <alignment horizontal="center" vertical="center"/>
      <protection locked="0"/>
    </xf>
    <xf numFmtId="165" fontId="105" fillId="0" borderId="19" xfId="0" applyNumberFormat="1" applyFont="1" applyBorder="1" applyAlignment="1" applyProtection="1">
      <alignment horizontal="center" vertical="center"/>
      <protection locked="0"/>
    </xf>
    <xf numFmtId="0" fontId="89" fillId="35" borderId="11" xfId="0" applyFont="1" applyFill="1" applyBorder="1" applyAlignment="1" applyProtection="1">
      <alignment horizontal="center" wrapText="1"/>
      <protection/>
    </xf>
    <xf numFmtId="0" fontId="89" fillId="35" borderId="11" xfId="0" applyFont="1" applyFill="1" applyBorder="1" applyAlignment="1" applyProtection="1">
      <alignment horizontal="center" wrapText="1"/>
      <protection locked="0"/>
    </xf>
    <xf numFmtId="0" fontId="55" fillId="42" borderId="11" xfId="0" applyFont="1" applyFill="1" applyBorder="1" applyAlignment="1" applyProtection="1">
      <alignment horizontal="left" vertical="top" wrapText="1"/>
      <protection locked="0"/>
    </xf>
    <xf numFmtId="0" fontId="104" fillId="35" borderId="38" xfId="0" applyFont="1" applyFill="1" applyBorder="1" applyAlignment="1" applyProtection="1">
      <alignment horizontal="center" vertical="center"/>
      <protection/>
    </xf>
    <xf numFmtId="0" fontId="104" fillId="35" borderId="39" xfId="0" applyFont="1" applyFill="1" applyBorder="1" applyAlignment="1" applyProtection="1">
      <alignment horizontal="center" vertical="center"/>
      <protection/>
    </xf>
    <xf numFmtId="0" fontId="121" fillId="0" borderId="0" xfId="0" applyFont="1" applyAlignment="1" applyProtection="1">
      <alignment horizontal="center"/>
      <protection locked="0"/>
    </xf>
    <xf numFmtId="0" fontId="122" fillId="0" borderId="0" xfId="0" applyFont="1" applyAlignment="1" applyProtection="1">
      <alignment horizontal="center"/>
      <protection locked="0"/>
    </xf>
    <xf numFmtId="0" fontId="123" fillId="34" borderId="40" xfId="0" applyFont="1" applyFill="1" applyBorder="1" applyAlignment="1" applyProtection="1">
      <alignment horizontal="center" vertical="center"/>
      <protection/>
    </xf>
    <xf numFmtId="0" fontId="103" fillId="0" borderId="12" xfId="0" applyFont="1" applyFill="1" applyBorder="1" applyAlignment="1" applyProtection="1">
      <alignment horizontal="center" vertical="center"/>
      <protection/>
    </xf>
    <xf numFmtId="0" fontId="124" fillId="0" borderId="16" xfId="0" applyFont="1" applyFill="1" applyBorder="1" applyAlignment="1" applyProtection="1">
      <alignment horizontal="center" vertical="center"/>
      <protection/>
    </xf>
    <xf numFmtId="0" fontId="96" fillId="33" borderId="10" xfId="0" applyFont="1" applyFill="1" applyBorder="1" applyAlignment="1" applyProtection="1">
      <alignment horizontal="right" vertical="center"/>
      <protection/>
    </xf>
    <xf numFmtId="0" fontId="0" fillId="0" borderId="12" xfId="0" applyBorder="1" applyAlignment="1" applyProtection="1">
      <alignment horizontal="right" vertical="center"/>
      <protection/>
    </xf>
    <xf numFmtId="0" fontId="103" fillId="0" borderId="12" xfId="0" applyFont="1" applyFill="1" applyBorder="1" applyAlignment="1" applyProtection="1">
      <alignment horizontal="left" vertical="center" wrapText="1"/>
      <protection/>
    </xf>
    <xf numFmtId="0" fontId="124" fillId="0" borderId="12" xfId="0" applyFont="1" applyFill="1" applyBorder="1" applyAlignment="1" applyProtection="1">
      <alignment horizontal="left" vertical="center"/>
      <protection/>
    </xf>
    <xf numFmtId="0" fontId="124" fillId="0" borderId="16" xfId="0" applyFont="1" applyFill="1" applyBorder="1" applyAlignment="1" applyProtection="1">
      <alignment horizontal="left" vertical="center"/>
      <protection/>
    </xf>
    <xf numFmtId="0" fontId="92" fillId="33" borderId="10" xfId="0" applyFont="1" applyFill="1" applyBorder="1" applyAlignment="1" applyProtection="1">
      <alignment horizontal="center" vertical="center"/>
      <protection/>
    </xf>
    <xf numFmtId="0" fontId="92" fillId="33" borderId="12" xfId="0" applyFont="1" applyFill="1" applyBorder="1" applyAlignment="1" applyProtection="1">
      <alignment horizontal="center" vertical="center"/>
      <protection/>
    </xf>
    <xf numFmtId="0" fontId="92" fillId="33" borderId="16" xfId="0" applyFont="1" applyFill="1" applyBorder="1" applyAlignment="1" applyProtection="1">
      <alignment horizontal="center" vertical="center"/>
      <protection/>
    </xf>
    <xf numFmtId="0" fontId="103" fillId="0" borderId="10" xfId="0" applyFont="1" applyFill="1" applyBorder="1" applyAlignment="1" applyProtection="1">
      <alignment horizontal="left" vertical="top" wrapText="1"/>
      <protection/>
    </xf>
    <xf numFmtId="0" fontId="124" fillId="0" borderId="12" xfId="0" applyFont="1" applyBorder="1" applyAlignment="1" applyProtection="1">
      <alignment horizontal="left" vertical="top" wrapText="1"/>
      <protection/>
    </xf>
    <xf numFmtId="0" fontId="124" fillId="0" borderId="16" xfId="0" applyFont="1" applyBorder="1" applyAlignment="1" applyProtection="1">
      <alignment horizontal="left" vertical="top" wrapText="1"/>
      <protection/>
    </xf>
    <xf numFmtId="0" fontId="125" fillId="35" borderId="11" xfId="0" applyFont="1" applyFill="1" applyBorder="1" applyAlignment="1" applyProtection="1">
      <alignment horizontal="left" vertical="center"/>
      <protection/>
    </xf>
    <xf numFmtId="0" fontId="96" fillId="35" borderId="10" xfId="0" applyFont="1" applyFill="1" applyBorder="1" applyAlignment="1" applyProtection="1">
      <alignment horizontal="right" vertical="center"/>
      <protection/>
    </xf>
    <xf numFmtId="0" fontId="0" fillId="0" borderId="12" xfId="0" applyBorder="1" applyAlignment="1" applyProtection="1">
      <alignment/>
      <protection/>
    </xf>
    <xf numFmtId="0" fontId="101" fillId="35" borderId="11" xfId="0" applyFont="1" applyFill="1" applyBorder="1" applyAlignment="1" applyProtection="1">
      <alignment horizontal="center" vertical="center"/>
      <protection/>
    </xf>
    <xf numFmtId="0" fontId="125" fillId="35" borderId="11" xfId="0" applyFont="1" applyFill="1" applyBorder="1" applyAlignment="1" applyProtection="1">
      <alignment horizontal="left" vertical="center" wrapText="1"/>
      <protection/>
    </xf>
    <xf numFmtId="0" fontId="126" fillId="36" borderId="11" xfId="0" applyFont="1" applyFill="1" applyBorder="1" applyAlignment="1" applyProtection="1">
      <alignment horizontal="left" vertical="center"/>
      <protection/>
    </xf>
    <xf numFmtId="0" fontId="96" fillId="42" borderId="10" xfId="0" applyFont="1" applyFill="1" applyBorder="1" applyAlignment="1" applyProtection="1">
      <alignment horizontal="center" vertical="center" wrapText="1"/>
      <protection/>
    </xf>
    <xf numFmtId="0" fontId="0" fillId="42" borderId="12" xfId="0" applyFill="1" applyBorder="1" applyAlignment="1" applyProtection="1">
      <alignment horizontal="center" wrapText="1"/>
      <protection/>
    </xf>
    <xf numFmtId="0" fontId="0" fillId="42" borderId="16" xfId="0" applyFill="1" applyBorder="1" applyAlignment="1" applyProtection="1">
      <alignment horizontal="center" wrapText="1"/>
      <protection/>
    </xf>
    <xf numFmtId="0" fontId="127" fillId="35" borderId="10" xfId="0" applyFont="1" applyFill="1" applyBorder="1" applyAlignment="1" applyProtection="1">
      <alignment horizontal="center" vertical="center"/>
      <protection/>
    </xf>
    <xf numFmtId="0" fontId="127" fillId="35" borderId="12" xfId="0" applyFont="1" applyFill="1" applyBorder="1" applyAlignment="1" applyProtection="1">
      <alignment horizontal="center" vertical="center"/>
      <protection/>
    </xf>
    <xf numFmtId="0" fontId="127" fillId="35" borderId="16" xfId="0" applyFont="1" applyFill="1" applyBorder="1" applyAlignment="1" applyProtection="1">
      <alignment horizontal="center" vertical="center"/>
      <protection/>
    </xf>
    <xf numFmtId="0" fontId="125" fillId="35" borderId="10" xfId="0" applyFont="1" applyFill="1" applyBorder="1" applyAlignment="1" applyProtection="1">
      <alignment horizontal="left" vertical="center"/>
      <protection/>
    </xf>
    <xf numFmtId="0" fontId="0" fillId="0" borderId="12" xfId="0" applyBorder="1" applyAlignment="1">
      <alignment horizontal="left" vertical="center"/>
    </xf>
    <xf numFmtId="0" fontId="0" fillId="0" borderId="16" xfId="0"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0</xdr:rowOff>
    </xdr:from>
    <xdr:ext cx="180975" cy="266700"/>
    <xdr:sp fLocksText="0">
      <xdr:nvSpPr>
        <xdr:cNvPr id="1" name="TextBox 1"/>
        <xdr:cNvSpPr txBox="1">
          <a:spLocks noChangeArrowheads="1"/>
        </xdr:cNvSpPr>
      </xdr:nvSpPr>
      <xdr:spPr>
        <a:xfrm>
          <a:off x="419100" y="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jcweb.jobcorps.org/Documents%20and%20Settings/bohn.bryan/Application%20Data/Microsoft/Excel/CTST2%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ohn.bryan\Application%20Data\Microsoft\Excel\CTST2%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ulp.Kevin\AppData\Local\Microsoft\Windows\Temporary%20Internet%20Files\Content.Outlook\O5FEDYKL\PY%202013\CHICAGO\HUBERT%20HUMPHREY\ctst_2_HH_13_0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ulp.Kevin\AppData\Local\Microsoft\Windows\Temporary%20Internet%20Files\Content.Outlook\O5FEDYKL\PY%202013\MASTER%20FORMS\FORM%20CTST-1%20MASTER.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Culp.Kevin\AppData\Local\Microsoft\Windows\Temporary%20Internet%20Files\Content.Outlook\O5FEDYKL\PY%202016\MASTER%20FORMS\CTST-1%20Master%20Form%20PY%202016,%20Annual%20Summar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sheetName val="EST 1"/>
      <sheetName val="EST 2"/>
      <sheetName val="EST 3"/>
      <sheetName val="EST 4"/>
      <sheetName val="EST 5"/>
      <sheetName val="EST 6"/>
      <sheetName val="EST 7"/>
      <sheetName val="EST 8"/>
      <sheetName val="SHA"/>
      <sheetName val="ATTACH"/>
      <sheetName val="LISTS"/>
      <sheetName val="HAZARDS"/>
    </sheetNames>
    <sheetDataSet>
      <sheetData sheetId="12">
        <row r="2">
          <cell r="H2" t="str">
            <v>Bricklaying</v>
          </cell>
          <cell r="J2" t="str">
            <v>Administrative control - Control access to hazardous material/site</v>
          </cell>
        </row>
        <row r="3">
          <cell r="H3" t="str">
            <v>Carpentry</v>
          </cell>
          <cell r="J3" t="str">
            <v>Administrative control - Institute written operating procedures and best practices training</v>
          </cell>
        </row>
        <row r="4">
          <cell r="H4" t="str">
            <v>Cement Masonry</v>
          </cell>
          <cell r="J4" t="str">
            <v>Administrative control - Limit exposure to hazard using time monitoring</v>
          </cell>
        </row>
        <row r="5">
          <cell r="H5" t="str">
            <v>Constr Tech/Craft</v>
          </cell>
          <cell r="J5" t="str">
            <v>Administrative control - Provide training/testing on hazard abatement</v>
          </cell>
        </row>
        <row r="6">
          <cell r="H6" t="str">
            <v>Electrical</v>
          </cell>
          <cell r="J6" t="str">
            <v>Administrative control - Utilize policy of buddy system</v>
          </cell>
        </row>
        <row r="7">
          <cell r="H7" t="str">
            <v>Facilities Maint</v>
          </cell>
          <cell r="J7" t="str">
            <v>Engineering control - Eliminate cause of hazard without substitute</v>
          </cell>
        </row>
        <row r="8">
          <cell r="H8" t="str">
            <v>Floor Covering</v>
          </cell>
          <cell r="J8" t="str">
            <v>Engineering control - Fully enclose cause of hazard to limit access/exposure</v>
          </cell>
        </row>
        <row r="9">
          <cell r="H9" t="str">
            <v>Forest Cons &amp; Fire</v>
          </cell>
          <cell r="J9" t="str">
            <v>Engineering control - Partially isolate hazard with guards/shields</v>
          </cell>
        </row>
        <row r="10">
          <cell r="H10" t="str">
            <v>Glazing</v>
          </cell>
          <cell r="J10" t="str">
            <v>Engineering control - Remove/redirect hazard with ventilation</v>
          </cell>
        </row>
        <row r="11">
          <cell r="H11" t="str">
            <v>HVAC</v>
          </cell>
          <cell r="J11" t="str">
            <v>Engineering control - Substitute cause of hazard with other material/process</v>
          </cell>
        </row>
        <row r="12">
          <cell r="H12" t="str">
            <v>Heavy Equip Mech</v>
          </cell>
          <cell r="J12" t="str">
            <v>PPE - Hardhat</v>
          </cell>
        </row>
        <row r="13">
          <cell r="H13" t="str">
            <v>Heavy Equip Op</v>
          </cell>
          <cell r="J13" t="str">
            <v>PPE - Harness</v>
          </cell>
        </row>
        <row r="14">
          <cell r="H14" t="str">
            <v>Heavy Truck Driving</v>
          </cell>
          <cell r="J14" t="str">
            <v>PPE - Hearing protection</v>
          </cell>
        </row>
        <row r="15">
          <cell r="H15" t="str">
            <v>Landscaping</v>
          </cell>
          <cell r="J15" t="str">
            <v>PPE - Protective body clothing/footware</v>
          </cell>
        </row>
        <row r="16">
          <cell r="H16" t="str">
            <v>Machining</v>
          </cell>
          <cell r="J16" t="str">
            <v>PPE - Respirator</v>
          </cell>
        </row>
        <row r="17">
          <cell r="H17" t="str">
            <v>Manufacturing Tech</v>
          </cell>
          <cell r="J17" t="str">
            <v>PPE - Safety eyeware</v>
          </cell>
        </row>
        <row r="18">
          <cell r="H18" t="str">
            <v>Overhead Line Const</v>
          </cell>
        </row>
        <row r="19">
          <cell r="H19" t="str">
            <v>Painting</v>
          </cell>
        </row>
        <row r="20">
          <cell r="H20" t="str">
            <v>Paving - Machine Op</v>
          </cell>
        </row>
        <row r="21">
          <cell r="H21" t="str">
            <v>Plastering</v>
          </cell>
        </row>
        <row r="22">
          <cell r="H22" t="str">
            <v>Plumbing</v>
          </cell>
        </row>
        <row r="23">
          <cell r="H23" t="str">
            <v>Point/Caulk/Clean</v>
          </cell>
        </row>
        <row r="24">
          <cell r="H24" t="str">
            <v>Sign &amp; Billboard</v>
          </cell>
        </row>
        <row r="25">
          <cell r="H25" t="str">
            <v>Smart Meter Tech</v>
          </cell>
        </row>
        <row r="26">
          <cell r="H26" t="str">
            <v>Solar I&amp;R</v>
          </cell>
        </row>
        <row r="27">
          <cell r="H27" t="str">
            <v>Stat Eng - Maint</v>
          </cell>
        </row>
        <row r="28">
          <cell r="H28" t="str">
            <v>Stat Eng</v>
          </cell>
        </row>
        <row r="29">
          <cell r="H29" t="str">
            <v>Surveying</v>
          </cell>
        </row>
        <row r="30">
          <cell r="H30" t="str">
            <v>Tile Setting</v>
          </cell>
        </row>
        <row r="31">
          <cell r="H31" t="str">
            <v>Underground Res Dist</v>
          </cell>
        </row>
        <row r="32">
          <cell r="H32" t="str">
            <v>Urban Forestry</v>
          </cell>
        </row>
        <row r="33">
          <cell r="H33" t="str">
            <v>Water/Waste Treat</v>
          </cell>
        </row>
        <row r="34">
          <cell r="H34" t="str">
            <v>Weatherization</v>
          </cell>
        </row>
        <row r="35">
          <cell r="H35" t="str">
            <v>Welding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ORM"/>
      <sheetName val="EST 1"/>
      <sheetName val="EST 2"/>
      <sheetName val="EST 3"/>
      <sheetName val="EST 4"/>
      <sheetName val="EST 5"/>
      <sheetName val="EST 6"/>
      <sheetName val="EST 7"/>
      <sheetName val="EST 8"/>
      <sheetName val="SHA"/>
      <sheetName val="ATTACH"/>
      <sheetName val="LISTS"/>
      <sheetName val="HAZARDS"/>
    </sheetNames>
    <sheetDataSet>
      <sheetData sheetId="12">
        <row r="2">
          <cell r="H2" t="str">
            <v>Bricklaying</v>
          </cell>
          <cell r="J2" t="str">
            <v>Administrative control - Control access to hazardous material/site</v>
          </cell>
        </row>
        <row r="3">
          <cell r="H3" t="str">
            <v>Carpentry</v>
          </cell>
          <cell r="J3" t="str">
            <v>Administrative control - Institute written operating procedures and best practices training</v>
          </cell>
        </row>
        <row r="4">
          <cell r="H4" t="str">
            <v>Cement Masonry</v>
          </cell>
          <cell r="J4" t="str">
            <v>Administrative control - Limit exposure to hazard using time monitoring</v>
          </cell>
        </row>
        <row r="5">
          <cell r="H5" t="str">
            <v>Constr Tech/Craft</v>
          </cell>
          <cell r="J5" t="str">
            <v>Administrative control - Provide training/testing on hazard abatement</v>
          </cell>
        </row>
        <row r="6">
          <cell r="H6" t="str">
            <v>Electrical</v>
          </cell>
          <cell r="J6" t="str">
            <v>Administrative control - Utilize policy of buddy system</v>
          </cell>
        </row>
        <row r="7">
          <cell r="H7" t="str">
            <v>Facilities Maint</v>
          </cell>
          <cell r="J7" t="str">
            <v>Engineering control - Eliminate cause of hazard without substitute</v>
          </cell>
        </row>
        <row r="8">
          <cell r="H8" t="str">
            <v>Floor Covering</v>
          </cell>
          <cell r="J8" t="str">
            <v>Engineering control - Fully enclose cause of hazard to limit access/exposure</v>
          </cell>
        </row>
        <row r="9">
          <cell r="H9" t="str">
            <v>Forest Cons &amp; Fire</v>
          </cell>
          <cell r="J9" t="str">
            <v>Engineering control - Partially isolate hazard with guards/shields</v>
          </cell>
        </row>
        <row r="10">
          <cell r="H10" t="str">
            <v>Glazing</v>
          </cell>
          <cell r="J10" t="str">
            <v>Engineering control - Remove/redirect hazard with ventilation</v>
          </cell>
        </row>
        <row r="11">
          <cell r="H11" t="str">
            <v>HVAC</v>
          </cell>
          <cell r="J11" t="str">
            <v>Engineering control - Substitute cause of hazard with other material/process</v>
          </cell>
        </row>
        <row r="12">
          <cell r="H12" t="str">
            <v>Heavy Equip Mech</v>
          </cell>
          <cell r="J12" t="str">
            <v>PPE - Hardhat</v>
          </cell>
        </row>
        <row r="13">
          <cell r="H13" t="str">
            <v>Heavy Equip Op</v>
          </cell>
          <cell r="J13" t="str">
            <v>PPE - Harness</v>
          </cell>
        </row>
        <row r="14">
          <cell r="H14" t="str">
            <v>Heavy Truck Driving</v>
          </cell>
          <cell r="J14" t="str">
            <v>PPE - Hearing protection</v>
          </cell>
        </row>
        <row r="15">
          <cell r="H15" t="str">
            <v>Landscaping</v>
          </cell>
          <cell r="J15" t="str">
            <v>PPE - Protective body clothing/footware</v>
          </cell>
        </row>
        <row r="16">
          <cell r="H16" t="str">
            <v>Machining</v>
          </cell>
          <cell r="J16" t="str">
            <v>PPE - Respirator</v>
          </cell>
        </row>
        <row r="17">
          <cell r="H17" t="str">
            <v>Manufacturing Tech</v>
          </cell>
          <cell r="J17" t="str">
            <v>PPE - Safety eyeware</v>
          </cell>
        </row>
        <row r="18">
          <cell r="H18" t="str">
            <v>Overhead Line Const</v>
          </cell>
        </row>
        <row r="19">
          <cell r="H19" t="str">
            <v>Painting</v>
          </cell>
        </row>
        <row r="20">
          <cell r="H20" t="str">
            <v>Paving - Machine Op</v>
          </cell>
        </row>
        <row r="21">
          <cell r="H21" t="str">
            <v>Plastering</v>
          </cell>
        </row>
        <row r="22">
          <cell r="H22" t="str">
            <v>Plumbing</v>
          </cell>
        </row>
        <row r="23">
          <cell r="H23" t="str">
            <v>Point/Caulk/Clean</v>
          </cell>
        </row>
        <row r="24">
          <cell r="H24" t="str">
            <v>Sign &amp; Billboard</v>
          </cell>
        </row>
        <row r="25">
          <cell r="H25" t="str">
            <v>Smart Meter Tech</v>
          </cell>
        </row>
        <row r="26">
          <cell r="H26" t="str">
            <v>Solar I&amp;R</v>
          </cell>
        </row>
        <row r="27">
          <cell r="H27" t="str">
            <v>Stat Eng - Maint</v>
          </cell>
        </row>
        <row r="28">
          <cell r="H28" t="str">
            <v>Stat Eng</v>
          </cell>
        </row>
        <row r="29">
          <cell r="H29" t="str">
            <v>Surveying</v>
          </cell>
        </row>
        <row r="30">
          <cell r="H30" t="str">
            <v>Tile Setting</v>
          </cell>
        </row>
        <row r="31">
          <cell r="H31" t="str">
            <v>Underground Res Dist</v>
          </cell>
        </row>
        <row r="32">
          <cell r="H32" t="str">
            <v>Urban Forestry</v>
          </cell>
        </row>
        <row r="33">
          <cell r="H33" t="str">
            <v>Water/Waste Treat</v>
          </cell>
        </row>
        <row r="34">
          <cell r="H34" t="str">
            <v>Weatherization</v>
          </cell>
        </row>
        <row r="35">
          <cell r="H35" t="str">
            <v>Welding</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FORM"/>
      <sheetName val="EST 1"/>
      <sheetName val="EST 2"/>
      <sheetName val="EST 3"/>
      <sheetName val="EST 4"/>
      <sheetName val="EST 5"/>
      <sheetName val="EST 6"/>
      <sheetName val="EST 7"/>
      <sheetName val="EST 8"/>
      <sheetName val="SHA"/>
      <sheetName val="ATTACH"/>
      <sheetName val="LISTS"/>
      <sheetName val="HAZARDS"/>
      <sheetName val="NOJC REVIEW"/>
      <sheetName val="DATA"/>
    </sheetNames>
    <sheetDataSet>
      <sheetData sheetId="14">
        <row r="124">
          <cell r="G124" t="str">
            <v>GROUNDS</v>
          </cell>
          <cell r="H124" t="str">
            <v>ADMINISTRATIVE</v>
          </cell>
        </row>
        <row r="125">
          <cell r="G125" t="str">
            <v>MAJOR NEW STRUCTURE</v>
          </cell>
          <cell r="H125" t="str">
            <v>MISCELLANEOUS</v>
          </cell>
        </row>
        <row r="126">
          <cell r="G126" t="str">
            <v>MAJOR STRUCTURE RENOVATION</v>
          </cell>
          <cell r="H126" t="str">
            <v>OPERATIONS</v>
          </cell>
        </row>
        <row r="127">
          <cell r="G127" t="str">
            <v>MINOR NEW STRUCTURE</v>
          </cell>
          <cell r="H127" t="str">
            <v>RESIDENTIAL/RECREATION</v>
          </cell>
        </row>
        <row r="128">
          <cell r="G128" t="str">
            <v>MINOR STRUCTURE RENOVATION</v>
          </cell>
          <cell r="H128" t="str">
            <v>TRAINING/ACADEMICS</v>
          </cell>
        </row>
        <row r="129">
          <cell r="G129" t="str">
            <v>TRAINING MOCK-UP</v>
          </cell>
          <cell r="H129" t="str">
            <v>NON-CENTER</v>
          </cell>
        </row>
        <row r="130">
          <cell r="G130" t="str">
            <v>COMMUNITY-BASED</v>
          </cell>
        </row>
        <row r="131">
          <cell r="G131" t="str">
            <v>OTHER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FORM"/>
      <sheetName val="TRADE SIG"/>
      <sheetName val="ADMIN SIG"/>
      <sheetName val="OTHER SIG"/>
      <sheetName val="ATTACH"/>
      <sheetName val="REVIEW"/>
      <sheetName val="LISTS"/>
    </sheetNames>
    <sheetDataSet>
      <sheetData sheetId="7">
        <row r="2">
          <cell r="B2" t="str">
            <v>Atlanta</v>
          </cell>
          <cell r="I2" t="str">
            <v>Yes</v>
          </cell>
        </row>
        <row r="3">
          <cell r="B3" t="str">
            <v>Boston</v>
          </cell>
          <cell r="I3" t="str">
            <v>No</v>
          </cell>
        </row>
        <row r="4">
          <cell r="B4" t="str">
            <v>Chicago</v>
          </cell>
        </row>
        <row r="5">
          <cell r="B5" t="str">
            <v>Dallas</v>
          </cell>
        </row>
        <row r="6">
          <cell r="B6" t="str">
            <v>Philadelphia</v>
          </cell>
        </row>
        <row r="7">
          <cell r="B7" t="str">
            <v>San Francisco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FORM"/>
      <sheetName val="TRADE SIG"/>
      <sheetName val="ADMIN SIG"/>
      <sheetName val="OTHER SIG"/>
      <sheetName val="REVIEW"/>
      <sheetName val="LISTS"/>
      <sheetName val="Sheet1"/>
      <sheetName val="Sheet2"/>
    </sheetNames>
    <sheetDataSet>
      <sheetData sheetId="6">
        <row r="2">
          <cell r="A2" t="str">
            <v>Approved</v>
          </cell>
          <cell r="B2" t="str">
            <v>Atlanta</v>
          </cell>
          <cell r="I2" t="str">
            <v>Yes</v>
          </cell>
        </row>
        <row r="3">
          <cell r="A3" t="str">
            <v>Declined</v>
          </cell>
          <cell r="B3" t="str">
            <v>Boston</v>
          </cell>
          <cell r="I3" t="str">
            <v>No</v>
          </cell>
        </row>
        <row r="4">
          <cell r="A4" t="str">
            <v>Withdrawn</v>
          </cell>
          <cell r="B4" t="str">
            <v>Chicago</v>
          </cell>
        </row>
        <row r="5">
          <cell r="B5" t="str">
            <v>Dallas</v>
          </cell>
        </row>
        <row r="6">
          <cell r="B6" t="str">
            <v>Philadelphia</v>
          </cell>
        </row>
        <row r="7">
          <cell r="B7" t="str">
            <v>San Francisco</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C6D9F0"/>
      </a:dk2>
      <a:lt2>
        <a:srgbClr val="EEECE1"/>
      </a:lt2>
      <a:accent1>
        <a:srgbClr val="FFFFFF"/>
      </a:accent1>
      <a:accent2>
        <a:srgbClr val="FFFFFF"/>
      </a:accent2>
      <a:accent3>
        <a:srgbClr val="FFFFFF"/>
      </a:accent3>
      <a:accent4>
        <a:srgbClr val="FFFFFF"/>
      </a:accent4>
      <a:accent5>
        <a:srgbClr val="FFFFFF"/>
      </a:accent5>
      <a:accent6>
        <a:srgbClr val="FFFFFF"/>
      </a:accent6>
      <a:hlink>
        <a:srgbClr val="0070C0"/>
      </a:hlink>
      <a:folHlink>
        <a:srgbClr val="0070C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0.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sheetPr>
  <dimension ref="A1:J208"/>
  <sheetViews>
    <sheetView showRowColHeaders="0" view="pageLayout" workbookViewId="0" topLeftCell="A7">
      <selection activeCell="B10" sqref="B10:J10"/>
    </sheetView>
  </sheetViews>
  <sheetFormatPr defaultColWidth="9.28125" defaultRowHeight="15"/>
  <cols>
    <col min="1" max="1" width="4.57421875" style="148" customWidth="1"/>
    <col min="2" max="2" width="9.28125" style="148" customWidth="1"/>
    <col min="3" max="8" width="9.28125" style="9" customWidth="1"/>
    <col min="9" max="9" width="12.421875" style="9" customWidth="1"/>
    <col min="10" max="16384" width="9.28125" style="9" customWidth="1"/>
  </cols>
  <sheetData>
    <row r="1" spans="1:10" ht="46.5" customHeight="1">
      <c r="A1" s="210" t="s">
        <v>625</v>
      </c>
      <c r="B1" s="211"/>
      <c r="C1" s="211"/>
      <c r="D1" s="211"/>
      <c r="E1" s="211"/>
      <c r="F1" s="211"/>
      <c r="G1" s="211"/>
      <c r="H1" s="211"/>
      <c r="I1" s="211"/>
      <c r="J1" s="211"/>
    </row>
    <row r="2" spans="1:10" ht="8.25" customHeight="1">
      <c r="A2" s="210"/>
      <c r="B2" s="211"/>
      <c r="C2" s="211"/>
      <c r="D2" s="211"/>
      <c r="E2" s="211"/>
      <c r="F2" s="211"/>
      <c r="G2" s="211"/>
      <c r="H2" s="211"/>
      <c r="I2" s="211"/>
      <c r="J2" s="211"/>
    </row>
    <row r="3" spans="1:10" ht="78" customHeight="1">
      <c r="A3" s="210" t="s">
        <v>626</v>
      </c>
      <c r="B3" s="211"/>
      <c r="C3" s="211"/>
      <c r="D3" s="211"/>
      <c r="E3" s="211"/>
      <c r="F3" s="211"/>
      <c r="G3" s="211"/>
      <c r="H3" s="211"/>
      <c r="I3" s="211"/>
      <c r="J3" s="211"/>
    </row>
    <row r="4" spans="1:10" ht="8.25" customHeight="1">
      <c r="A4" s="210"/>
      <c r="B4" s="211"/>
      <c r="C4" s="211"/>
      <c r="D4" s="211"/>
      <c r="E4" s="211"/>
      <c r="F4" s="211"/>
      <c r="G4" s="211"/>
      <c r="H4" s="211"/>
      <c r="I4" s="211"/>
      <c r="J4" s="211"/>
    </row>
    <row r="5" spans="1:10" ht="14.25">
      <c r="A5" s="216" t="s">
        <v>584</v>
      </c>
      <c r="B5" s="216"/>
      <c r="C5" s="216"/>
      <c r="D5" s="216"/>
      <c r="E5" s="216"/>
      <c r="F5" s="216"/>
      <c r="G5" s="216"/>
      <c r="H5" s="216"/>
      <c r="I5" s="216"/>
      <c r="J5" s="216"/>
    </row>
    <row r="6" spans="1:10" s="39" customFormat="1" ht="21" customHeight="1">
      <c r="A6" s="38"/>
      <c r="B6" s="213" t="s">
        <v>538</v>
      </c>
      <c r="C6" s="214"/>
      <c r="D6" s="214"/>
      <c r="E6" s="214"/>
      <c r="F6" s="214"/>
      <c r="G6" s="214"/>
      <c r="H6" s="214"/>
      <c r="I6" s="214"/>
      <c r="J6" s="214"/>
    </row>
    <row r="7" spans="1:10" s="39" customFormat="1" ht="36" customHeight="1">
      <c r="A7" s="38"/>
      <c r="B7" s="213" t="s">
        <v>586</v>
      </c>
      <c r="C7" s="214"/>
      <c r="D7" s="214"/>
      <c r="E7" s="214"/>
      <c r="F7" s="214"/>
      <c r="G7" s="214"/>
      <c r="H7" s="214"/>
      <c r="I7" s="214"/>
      <c r="J7" s="214"/>
    </row>
    <row r="8" spans="1:10" s="39" customFormat="1" ht="84.75" customHeight="1">
      <c r="A8" s="38"/>
      <c r="B8" s="213" t="s">
        <v>588</v>
      </c>
      <c r="C8" s="214"/>
      <c r="D8" s="214"/>
      <c r="E8" s="214"/>
      <c r="F8" s="214"/>
      <c r="G8" s="214"/>
      <c r="H8" s="214"/>
      <c r="I8" s="214"/>
      <c r="J8" s="214"/>
    </row>
    <row r="9" spans="1:10" s="39" customFormat="1" ht="70.5" customHeight="1">
      <c r="A9" s="38"/>
      <c r="B9" s="216" t="s">
        <v>628</v>
      </c>
      <c r="C9" s="216"/>
      <c r="D9" s="216"/>
      <c r="E9" s="216"/>
      <c r="F9" s="216"/>
      <c r="G9" s="216"/>
      <c r="H9" s="216"/>
      <c r="I9" s="216"/>
      <c r="J9" s="216"/>
    </row>
    <row r="10" spans="1:10" s="39" customFormat="1" ht="63" customHeight="1">
      <c r="A10" s="38"/>
      <c r="B10" s="213" t="s">
        <v>627</v>
      </c>
      <c r="C10" s="214"/>
      <c r="D10" s="214"/>
      <c r="E10" s="214"/>
      <c r="F10" s="214"/>
      <c r="G10" s="214"/>
      <c r="H10" s="214"/>
      <c r="I10" s="214"/>
      <c r="J10" s="214"/>
    </row>
    <row r="11" spans="1:10" s="39" customFormat="1" ht="58.5" customHeight="1">
      <c r="A11" s="38"/>
      <c r="B11" s="215" t="s">
        <v>629</v>
      </c>
      <c r="C11" s="215"/>
      <c r="D11" s="215"/>
      <c r="E11" s="215"/>
      <c r="F11" s="215"/>
      <c r="G11" s="215"/>
      <c r="H11" s="215"/>
      <c r="I11" s="215"/>
      <c r="J11" s="215"/>
    </row>
    <row r="12" spans="1:10" s="39" customFormat="1" ht="36" customHeight="1">
      <c r="A12" s="38"/>
      <c r="B12" s="213" t="s">
        <v>587</v>
      </c>
      <c r="C12" s="214"/>
      <c r="D12" s="214"/>
      <c r="E12" s="214"/>
      <c r="F12" s="214"/>
      <c r="G12" s="214"/>
      <c r="H12" s="214"/>
      <c r="I12" s="214"/>
      <c r="J12" s="214"/>
    </row>
    <row r="13" spans="1:10" ht="14.25">
      <c r="A13" s="147"/>
      <c r="B13" s="210"/>
      <c r="C13" s="211"/>
      <c r="D13" s="211"/>
      <c r="E13" s="211"/>
      <c r="F13" s="211"/>
      <c r="G13" s="211"/>
      <c r="H13" s="211"/>
      <c r="I13" s="211"/>
      <c r="J13" s="211"/>
    </row>
    <row r="14" spans="1:10" ht="67.5" customHeight="1">
      <c r="A14" s="210" t="s">
        <v>583</v>
      </c>
      <c r="B14" s="211"/>
      <c r="C14" s="211"/>
      <c r="D14" s="211"/>
      <c r="E14" s="211"/>
      <c r="F14" s="211"/>
      <c r="G14" s="211"/>
      <c r="H14" s="211"/>
      <c r="I14" s="211"/>
      <c r="J14" s="211"/>
    </row>
    <row r="15" spans="1:10" ht="14.25">
      <c r="A15" s="212"/>
      <c r="B15" s="211"/>
      <c r="C15" s="211"/>
      <c r="D15" s="211"/>
      <c r="E15" s="211"/>
      <c r="F15" s="211"/>
      <c r="G15" s="211"/>
      <c r="H15" s="211"/>
      <c r="I15" s="211"/>
      <c r="J15" s="211"/>
    </row>
    <row r="16" ht="15.75" customHeight="1"/>
    <row r="17" ht="15.75" customHeight="1"/>
    <row r="18" ht="15.75" customHeight="1"/>
    <row r="19" spans="1:2" ht="15.75" customHeight="1">
      <c r="A19" s="9"/>
      <c r="B19" s="9"/>
    </row>
    <row r="20" spans="1:2" ht="15.75" customHeight="1">
      <c r="A20" s="9"/>
      <c r="B20" s="9"/>
    </row>
    <row r="21" spans="1:2" ht="15.75" customHeight="1">
      <c r="A21" s="9"/>
      <c r="B21" s="9"/>
    </row>
    <row r="22" spans="1:2" ht="15.75" customHeight="1">
      <c r="A22" s="9"/>
      <c r="B22" s="9"/>
    </row>
    <row r="23" spans="1:2" ht="15.75" customHeight="1">
      <c r="A23" s="9"/>
      <c r="B23" s="9"/>
    </row>
    <row r="24" spans="1:2" ht="15.75" customHeight="1">
      <c r="A24" s="9"/>
      <c r="B24" s="9"/>
    </row>
    <row r="25" spans="1:2" ht="15.75" customHeight="1">
      <c r="A25" s="9"/>
      <c r="B25" s="9"/>
    </row>
    <row r="26" spans="1:2" ht="15.75" customHeight="1">
      <c r="A26" s="9"/>
      <c r="B26" s="9"/>
    </row>
    <row r="27" spans="1:2" ht="15.75" customHeight="1">
      <c r="A27" s="9"/>
      <c r="B27" s="9"/>
    </row>
    <row r="28" spans="1:2" ht="15.75" customHeight="1">
      <c r="A28" s="9"/>
      <c r="B28" s="9"/>
    </row>
    <row r="29" spans="1:2" ht="15.75" customHeight="1">
      <c r="A29" s="9"/>
      <c r="B29" s="9"/>
    </row>
    <row r="30" spans="1:2" ht="15.75" customHeight="1">
      <c r="A30" s="9"/>
      <c r="B30" s="9"/>
    </row>
    <row r="31" spans="1:2" ht="15.75" customHeight="1">
      <c r="A31" s="9"/>
      <c r="B31" s="9"/>
    </row>
    <row r="32" spans="1:2" ht="15.75" customHeight="1">
      <c r="A32" s="9"/>
      <c r="B32" s="9"/>
    </row>
    <row r="33" s="9" customFormat="1" ht="15.75" customHeight="1"/>
    <row r="34" s="9" customFormat="1" ht="15.75" customHeight="1"/>
    <row r="35" s="9" customFormat="1" ht="15.75" customHeight="1"/>
    <row r="36" s="9" customFormat="1" ht="15.75" customHeight="1"/>
    <row r="37" s="9" customFormat="1" ht="15.75" customHeight="1"/>
    <row r="38" s="9" customFormat="1" ht="15.75" customHeight="1"/>
    <row r="39" s="9" customFormat="1" ht="15.75" customHeight="1"/>
    <row r="40" s="9" customFormat="1" ht="15.75" customHeight="1"/>
    <row r="41" s="9" customFormat="1" ht="15.75" customHeight="1"/>
    <row r="42" s="9" customFormat="1" ht="15.75" customHeight="1"/>
    <row r="43" s="9" customFormat="1" ht="15.75" customHeight="1"/>
    <row r="44" s="9" customFormat="1" ht="15.75" customHeight="1"/>
    <row r="45" s="9" customFormat="1" ht="15.75" customHeight="1"/>
    <row r="46" s="9" customFormat="1" ht="15.75" customHeight="1"/>
    <row r="47" s="9" customFormat="1" ht="15.75" customHeight="1"/>
    <row r="48" s="9" customFormat="1" ht="15.75" customHeight="1"/>
    <row r="49" s="9" customFormat="1" ht="15.75" customHeight="1"/>
    <row r="50" s="9" customFormat="1" ht="15.75" customHeight="1"/>
    <row r="51" s="9" customFormat="1" ht="15.75" customHeight="1"/>
    <row r="52" s="9" customFormat="1" ht="15.75" customHeight="1"/>
    <row r="53" s="9" customFormat="1" ht="15.75" customHeight="1"/>
    <row r="54" s="9" customFormat="1" ht="15.75" customHeight="1"/>
    <row r="55" s="9" customFormat="1" ht="15.75" customHeight="1"/>
    <row r="56" s="9" customFormat="1" ht="15.75" customHeight="1"/>
    <row r="57" s="9" customFormat="1" ht="15.75" customHeight="1"/>
    <row r="58" s="9" customFormat="1" ht="15.75" customHeight="1"/>
    <row r="59" s="9" customFormat="1" ht="15.75" customHeight="1"/>
    <row r="60" s="9" customFormat="1" ht="15.75" customHeight="1"/>
    <row r="61" s="9" customFormat="1" ht="15.75" customHeight="1"/>
    <row r="62" s="9" customFormat="1" ht="15.75" customHeight="1"/>
    <row r="63" s="9" customFormat="1" ht="15.75" customHeight="1"/>
    <row r="64" s="9" customFormat="1" ht="15.75" customHeight="1"/>
    <row r="65" s="9" customFormat="1" ht="15.75" customHeight="1"/>
    <row r="66" s="9" customFormat="1" ht="15.75" customHeight="1"/>
    <row r="67" s="9" customFormat="1" ht="15.75" customHeight="1"/>
    <row r="68" s="9" customFormat="1" ht="15.75" customHeight="1"/>
    <row r="69" s="9" customFormat="1" ht="15.75" customHeight="1"/>
    <row r="70" s="9" customFormat="1" ht="15.75" customHeight="1"/>
    <row r="71" s="9" customFormat="1" ht="15.75" customHeight="1"/>
    <row r="72" s="9" customFormat="1" ht="15.75" customHeight="1"/>
    <row r="73" s="9" customFormat="1" ht="15.75" customHeight="1"/>
    <row r="74" s="9" customFormat="1" ht="15.75" customHeight="1"/>
    <row r="75" s="9" customFormat="1" ht="15.75" customHeight="1"/>
    <row r="76" s="9" customFormat="1" ht="15.75" customHeight="1"/>
    <row r="77" s="9" customFormat="1" ht="15.75" customHeight="1"/>
    <row r="78" s="9" customFormat="1" ht="15.75" customHeight="1"/>
    <row r="79" s="9" customFormat="1" ht="15.75" customHeight="1"/>
    <row r="80" s="9" customFormat="1" ht="15.75" customHeight="1"/>
    <row r="81" s="9" customFormat="1" ht="15.75" customHeight="1"/>
    <row r="82" s="9" customFormat="1" ht="15.75" customHeight="1"/>
    <row r="83" s="9" customFormat="1" ht="15.75" customHeight="1"/>
    <row r="84" s="9" customFormat="1" ht="15.75" customHeight="1"/>
    <row r="85" s="9" customFormat="1" ht="15.75" customHeight="1"/>
    <row r="86" s="9" customFormat="1" ht="15.75" customHeight="1"/>
    <row r="87" s="9" customFormat="1" ht="15.75" customHeight="1"/>
    <row r="88" s="9" customFormat="1" ht="15.75" customHeight="1"/>
    <row r="89" s="9" customFormat="1" ht="15.75" customHeight="1"/>
    <row r="90" s="9" customFormat="1" ht="15.75" customHeight="1"/>
    <row r="91" s="9" customFormat="1" ht="15.75" customHeight="1"/>
    <row r="92" s="9" customFormat="1" ht="15.75" customHeight="1"/>
    <row r="93" s="9" customFormat="1" ht="15.75" customHeight="1"/>
    <row r="94" s="9" customFormat="1" ht="15.75" customHeight="1"/>
    <row r="95" s="9" customFormat="1" ht="15.75" customHeight="1"/>
    <row r="96" s="9" customFormat="1" ht="15.75" customHeight="1"/>
    <row r="97" s="9" customFormat="1" ht="15.75" customHeight="1"/>
    <row r="98" s="9" customFormat="1" ht="15.75" customHeight="1"/>
    <row r="99" s="9" customFormat="1" ht="15.75" customHeight="1"/>
    <row r="100" s="9" customFormat="1" ht="15.75" customHeight="1"/>
    <row r="101" s="9" customFormat="1" ht="15.75" customHeight="1"/>
    <row r="102" s="9" customFormat="1" ht="15.75" customHeight="1"/>
    <row r="103" s="9" customFormat="1" ht="15.75" customHeight="1"/>
    <row r="104" s="9" customFormat="1" ht="15.75" customHeight="1"/>
    <row r="105" s="9" customFormat="1" ht="15.75" customHeight="1"/>
    <row r="106" s="9" customFormat="1" ht="15.75" customHeight="1"/>
    <row r="107" s="9" customFormat="1" ht="15.75" customHeight="1"/>
    <row r="108" s="9" customFormat="1" ht="15.75" customHeight="1"/>
    <row r="109" s="9" customFormat="1" ht="15.75" customHeight="1"/>
    <row r="110" s="9" customFormat="1" ht="15.75" customHeight="1"/>
    <row r="111" s="9" customFormat="1" ht="15.75" customHeight="1"/>
    <row r="112" s="9" customFormat="1" ht="15.75" customHeight="1"/>
    <row r="113" s="9" customFormat="1" ht="15.75" customHeight="1"/>
    <row r="114" s="9" customFormat="1" ht="15.75" customHeight="1"/>
    <row r="115" s="9" customFormat="1" ht="15.75" customHeight="1"/>
    <row r="116" s="9" customFormat="1" ht="15.75" customHeight="1"/>
    <row r="117" s="9" customFormat="1" ht="15.75" customHeight="1"/>
    <row r="118" s="9" customFormat="1" ht="15.75" customHeight="1"/>
    <row r="119" s="9" customFormat="1" ht="15.75" customHeight="1"/>
    <row r="120" s="9" customFormat="1" ht="15.75" customHeight="1"/>
    <row r="121" s="9" customFormat="1" ht="15.75" customHeight="1"/>
    <row r="122" s="9" customFormat="1" ht="15.75" customHeight="1"/>
    <row r="123" s="9" customFormat="1" ht="15.75" customHeight="1"/>
    <row r="124" s="9" customFormat="1" ht="15.75" customHeight="1"/>
    <row r="125" s="9" customFormat="1" ht="15.75" customHeight="1"/>
    <row r="126" s="9" customFormat="1" ht="15.75" customHeight="1"/>
    <row r="127" s="9" customFormat="1" ht="15.75" customHeight="1"/>
    <row r="128" s="9" customFormat="1" ht="15.75" customHeight="1"/>
    <row r="129" s="9" customFormat="1" ht="15.75" customHeight="1"/>
    <row r="130" s="9" customFormat="1" ht="15.75" customHeight="1"/>
    <row r="131" s="9" customFormat="1" ht="15.75" customHeight="1"/>
    <row r="132" s="9" customFormat="1" ht="15.75" customHeight="1"/>
    <row r="133" s="9" customFormat="1" ht="15.75" customHeight="1"/>
    <row r="134" s="9" customFormat="1" ht="15.75" customHeight="1"/>
    <row r="135" s="9" customFormat="1" ht="15.75" customHeight="1"/>
    <row r="136" s="9" customFormat="1" ht="15.75" customHeight="1"/>
    <row r="137" s="9" customFormat="1" ht="15.75" customHeight="1"/>
    <row r="138" s="9" customFormat="1" ht="15.75" customHeight="1"/>
    <row r="139" s="9" customFormat="1" ht="15.75" customHeight="1"/>
    <row r="140" s="9" customFormat="1" ht="15.75" customHeight="1"/>
    <row r="141" s="9" customFormat="1" ht="15.75" customHeight="1"/>
    <row r="142" s="9" customFormat="1" ht="15.75" customHeight="1"/>
    <row r="143" s="9" customFormat="1" ht="15.75" customHeight="1"/>
    <row r="144" s="9" customFormat="1" ht="15.75" customHeight="1"/>
    <row r="145" s="9" customFormat="1" ht="15.75" customHeight="1"/>
    <row r="146" s="9" customFormat="1" ht="15.75" customHeight="1"/>
    <row r="147" s="9" customFormat="1" ht="15.75" customHeight="1"/>
    <row r="148" s="9" customFormat="1" ht="15.75" customHeight="1"/>
    <row r="149" s="9" customFormat="1" ht="15.75" customHeight="1"/>
    <row r="150" s="9" customFormat="1" ht="15.75" customHeight="1"/>
    <row r="151" s="9" customFormat="1" ht="15.75" customHeight="1"/>
    <row r="152" s="9" customFormat="1" ht="15.75" customHeight="1"/>
    <row r="153" s="9" customFormat="1" ht="15.75" customHeight="1"/>
    <row r="154" s="9" customFormat="1" ht="15.75" customHeight="1"/>
    <row r="155" s="9" customFormat="1" ht="15.75" customHeight="1"/>
    <row r="156" s="9" customFormat="1" ht="15.75" customHeight="1"/>
    <row r="157" s="9" customFormat="1" ht="15.75" customHeight="1"/>
    <row r="158" s="9" customFormat="1" ht="15.75" customHeight="1"/>
    <row r="159" s="9" customFormat="1" ht="15.75" customHeight="1"/>
    <row r="160" s="9" customFormat="1" ht="15.75" customHeight="1"/>
    <row r="161" spans="1:2" ht="15.75" customHeight="1">
      <c r="A161" s="9"/>
      <c r="B161" s="9"/>
    </row>
    <row r="162" spans="1:2" ht="15.75" customHeight="1">
      <c r="A162" s="9"/>
      <c r="B162" s="9"/>
    </row>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spans="1:10" s="1" customFormat="1" ht="15.75" customHeight="1">
      <c r="A175" s="148"/>
      <c r="B175" s="148"/>
      <c r="C175" s="9"/>
      <c r="D175" s="9"/>
      <c r="E175" s="9"/>
      <c r="F175" s="9"/>
      <c r="G175" s="9"/>
      <c r="H175" s="9"/>
      <c r="I175" s="9"/>
      <c r="J175" s="9"/>
    </row>
    <row r="176" spans="1:10" s="1" customFormat="1" ht="15.75" customHeight="1">
      <c r="A176" s="148"/>
      <c r="B176" s="148"/>
      <c r="C176" s="9"/>
      <c r="D176" s="9"/>
      <c r="E176" s="9"/>
      <c r="F176" s="9"/>
      <c r="G176" s="9"/>
      <c r="H176" s="9"/>
      <c r="I176" s="9"/>
      <c r="J176" s="9"/>
    </row>
    <row r="177" spans="1:10" s="1" customFormat="1" ht="15.75" customHeight="1">
      <c r="A177" s="148"/>
      <c r="B177" s="148"/>
      <c r="C177" s="9"/>
      <c r="D177" s="9"/>
      <c r="E177" s="9"/>
      <c r="F177" s="9"/>
      <c r="G177" s="9"/>
      <c r="H177" s="9"/>
      <c r="I177" s="9"/>
      <c r="J177" s="9"/>
    </row>
    <row r="178" spans="1:10" s="1" customFormat="1" ht="15.75" customHeight="1">
      <c r="A178" s="148"/>
      <c r="B178" s="148"/>
      <c r="C178" s="9"/>
      <c r="D178" s="9"/>
      <c r="E178" s="9"/>
      <c r="F178" s="9"/>
      <c r="G178" s="9"/>
      <c r="H178" s="9"/>
      <c r="I178" s="9"/>
      <c r="J178" s="9"/>
    </row>
    <row r="179" spans="1:10" s="1" customFormat="1" ht="15.75" customHeight="1">
      <c r="A179" s="148"/>
      <c r="B179" s="148"/>
      <c r="C179" s="9"/>
      <c r="D179" s="9"/>
      <c r="E179" s="9"/>
      <c r="F179" s="9"/>
      <c r="G179" s="9"/>
      <c r="H179" s="9"/>
      <c r="I179" s="9"/>
      <c r="J179" s="9"/>
    </row>
    <row r="180" spans="1:10" s="1" customFormat="1" ht="15.75" customHeight="1">
      <c r="A180" s="148"/>
      <c r="B180" s="148"/>
      <c r="C180" s="9"/>
      <c r="D180" s="9"/>
      <c r="E180" s="9"/>
      <c r="F180" s="9"/>
      <c r="G180" s="9"/>
      <c r="H180" s="9"/>
      <c r="I180" s="9"/>
      <c r="J180" s="9"/>
    </row>
    <row r="181" spans="1:10" s="1" customFormat="1" ht="15.75" customHeight="1">
      <c r="A181" s="148"/>
      <c r="B181" s="148"/>
      <c r="C181" s="9"/>
      <c r="D181" s="9"/>
      <c r="E181" s="9"/>
      <c r="F181" s="9"/>
      <c r="G181" s="9"/>
      <c r="H181" s="9"/>
      <c r="I181" s="9"/>
      <c r="J181" s="9"/>
    </row>
    <row r="182" spans="1:10" s="1" customFormat="1" ht="15.75" customHeight="1">
      <c r="A182" s="148"/>
      <c r="B182" s="148"/>
      <c r="C182" s="9"/>
      <c r="D182" s="9"/>
      <c r="E182" s="9"/>
      <c r="F182" s="9"/>
      <c r="G182" s="9"/>
      <c r="H182" s="9"/>
      <c r="I182" s="9"/>
      <c r="J182" s="9"/>
    </row>
    <row r="183" spans="1:10" s="1" customFormat="1" ht="15.75" customHeight="1">
      <c r="A183" s="148"/>
      <c r="B183" s="148"/>
      <c r="C183" s="9"/>
      <c r="D183" s="9"/>
      <c r="E183" s="9"/>
      <c r="F183" s="9"/>
      <c r="G183" s="9"/>
      <c r="H183" s="9"/>
      <c r="I183" s="9"/>
      <c r="J183" s="9"/>
    </row>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spans="1:2" ht="15.75" customHeight="1">
      <c r="A195" s="9"/>
      <c r="B195" s="9"/>
    </row>
    <row r="196" spans="1:2" ht="15.75" customHeight="1">
      <c r="A196" s="9"/>
      <c r="B196" s="9"/>
    </row>
    <row r="197" spans="1:2" ht="15.75" customHeight="1">
      <c r="A197" s="9"/>
      <c r="B197" s="9"/>
    </row>
    <row r="198" spans="1:2" ht="15.75" customHeight="1">
      <c r="A198" s="9"/>
      <c r="B198" s="9"/>
    </row>
    <row r="199" spans="1:2" ht="15.75" customHeight="1">
      <c r="A199" s="9"/>
      <c r="B199" s="9"/>
    </row>
    <row r="200" spans="1:2" ht="15.75" customHeight="1">
      <c r="A200" s="9"/>
      <c r="B200" s="9"/>
    </row>
    <row r="201" spans="1:2" ht="15.75" customHeight="1">
      <c r="A201" s="9"/>
      <c r="B201" s="9"/>
    </row>
    <row r="202" spans="1:2" ht="15.75" customHeight="1">
      <c r="A202" s="9"/>
      <c r="B202" s="9"/>
    </row>
    <row r="203" spans="1:2" ht="15.75" customHeight="1">
      <c r="A203" s="9"/>
      <c r="B203" s="9"/>
    </row>
    <row r="204" spans="1:2" ht="15.75" customHeight="1">
      <c r="A204" s="9"/>
      <c r="B204" s="9"/>
    </row>
    <row r="205" spans="1:2" ht="15.75" customHeight="1">
      <c r="A205" s="9"/>
      <c r="B205" s="9"/>
    </row>
    <row r="206" spans="1:2" ht="15.75" customHeight="1">
      <c r="A206" s="9"/>
      <c r="B206" s="9"/>
    </row>
    <row r="207" spans="1:2" ht="15.75" customHeight="1">
      <c r="A207" s="9"/>
      <c r="B207" s="9"/>
    </row>
    <row r="208" spans="1:2" ht="15.75" customHeight="1">
      <c r="A208" s="9"/>
      <c r="B208" s="9"/>
    </row>
    <row r="209" s="9" customFormat="1" ht="15.75" customHeight="1"/>
    <row r="210" s="9" customFormat="1" ht="15.75" customHeight="1"/>
    <row r="211" s="9" customFormat="1" ht="15.75" customHeight="1"/>
    <row r="212" s="9" customFormat="1" ht="15.75" customHeight="1"/>
    <row r="213" s="9" customFormat="1" ht="15.75" customHeight="1"/>
    <row r="214" s="9" customFormat="1" ht="15.75" customHeight="1"/>
    <row r="215" s="9" customFormat="1" ht="15.75" customHeight="1"/>
    <row r="216" s="9" customFormat="1" ht="15.75" customHeight="1"/>
    <row r="217" s="9" customFormat="1" ht="15.75" customHeight="1"/>
    <row r="218" s="9" customFormat="1" ht="15.75" customHeight="1"/>
    <row r="219" s="9" customFormat="1" ht="15.75" customHeight="1"/>
    <row r="220" s="9" customFormat="1" ht="15.75" customHeight="1"/>
    <row r="221" s="9" customFormat="1" ht="15.75" customHeight="1"/>
    <row r="222" s="9" customFormat="1" ht="15.75" customHeight="1"/>
    <row r="223" s="9" customFormat="1" ht="15.75" customHeight="1"/>
    <row r="224" s="9" customFormat="1" ht="15.75" customHeight="1"/>
    <row r="225" s="9" customFormat="1" ht="15.75" customHeight="1"/>
    <row r="226" s="9" customFormat="1" ht="15.75" customHeight="1"/>
    <row r="227" s="9" customFormat="1" ht="15.75" customHeight="1"/>
    <row r="228" s="9" customFormat="1" ht="15.75" customHeight="1"/>
    <row r="229" s="9" customFormat="1" ht="15.75" customHeight="1"/>
    <row r="230" s="9" customFormat="1" ht="15.75" customHeight="1"/>
    <row r="231" s="9" customFormat="1" ht="15.75" customHeight="1"/>
    <row r="232" s="9" customFormat="1" ht="15.75" customHeight="1"/>
    <row r="233" s="9" customFormat="1" ht="15.75" customHeight="1"/>
    <row r="234" s="9" customFormat="1" ht="15.75" customHeight="1"/>
    <row r="235" s="9" customFormat="1" ht="15.75" customHeight="1"/>
    <row r="236" s="9" customFormat="1" ht="15.75" customHeight="1"/>
    <row r="237" s="9" customFormat="1" ht="15.75" customHeight="1"/>
    <row r="238" s="9" customFormat="1" ht="15.75" customHeight="1"/>
    <row r="239" s="9" customFormat="1" ht="15.75" customHeight="1"/>
    <row r="240" s="9" customFormat="1" ht="15.75" customHeight="1"/>
    <row r="241" s="9" customFormat="1" ht="15.75" customHeight="1"/>
    <row r="242" s="9" customFormat="1" ht="15.75" customHeight="1"/>
    <row r="243" s="9" customFormat="1" ht="15.75" customHeight="1"/>
    <row r="244" s="9" customFormat="1" ht="15.75" customHeight="1"/>
    <row r="245" s="9" customFormat="1" ht="15.75" customHeight="1"/>
    <row r="246" s="9" customFormat="1" ht="15.75" customHeight="1"/>
    <row r="247" s="9" customFormat="1" ht="15.75" customHeight="1"/>
    <row r="248" s="9" customFormat="1" ht="15.75" customHeight="1"/>
    <row r="249" s="9" customFormat="1" ht="15.75" customHeight="1"/>
    <row r="250" s="9" customFormat="1" ht="15.75" customHeight="1"/>
    <row r="251" s="9" customFormat="1" ht="15.75" customHeight="1"/>
    <row r="252" s="9" customFormat="1" ht="15.75" customHeight="1"/>
    <row r="253" s="9" customFormat="1" ht="15.75" customHeight="1"/>
    <row r="254" s="9" customFormat="1" ht="15.75" customHeight="1"/>
    <row r="255" s="9" customFormat="1" ht="15.75" customHeight="1"/>
    <row r="256" s="9" customFormat="1" ht="15.75" customHeight="1"/>
    <row r="257" s="9" customFormat="1" ht="15.75" customHeight="1"/>
    <row r="258" s="9" customFormat="1" ht="15.75" customHeight="1"/>
    <row r="259" s="9" customFormat="1" ht="15.75" customHeight="1"/>
    <row r="260" s="9" customFormat="1" ht="15.75" customHeight="1"/>
    <row r="261" s="9" customFormat="1" ht="15.75" customHeight="1"/>
    <row r="262" s="9" customFormat="1" ht="15.75" customHeight="1"/>
    <row r="263" s="9" customFormat="1" ht="15.75" customHeight="1"/>
    <row r="264" s="9" customFormat="1" ht="15.75" customHeight="1"/>
    <row r="265" s="9" customFormat="1" ht="15.75" customHeight="1"/>
    <row r="266" s="9" customFormat="1" ht="15.75" customHeight="1"/>
    <row r="267" s="9" customFormat="1" ht="15.75" customHeight="1"/>
    <row r="268" s="9" customFormat="1" ht="15.75" customHeight="1"/>
    <row r="269" s="9" customFormat="1" ht="15.75" customHeight="1"/>
    <row r="270" s="9" customFormat="1" ht="15.75" customHeight="1"/>
    <row r="271" s="9" customFormat="1" ht="15.75" customHeight="1"/>
    <row r="272" s="9" customFormat="1" ht="15.75" customHeight="1"/>
    <row r="273" s="9" customFormat="1" ht="15.75" customHeight="1"/>
    <row r="274" s="9" customFormat="1" ht="15.75" customHeight="1"/>
    <row r="275" s="9" customFormat="1" ht="15.75" customHeight="1"/>
    <row r="276" s="9" customFormat="1" ht="15.75" customHeight="1"/>
    <row r="277" s="9" customFormat="1" ht="15.75" customHeight="1"/>
    <row r="278" s="9" customFormat="1" ht="15.75" customHeight="1"/>
    <row r="279" s="9" customFormat="1" ht="15.75" customHeight="1"/>
    <row r="280" s="9" customFormat="1" ht="15.75" customHeight="1"/>
    <row r="281" s="9" customFormat="1" ht="15.75" customHeight="1"/>
    <row r="282" s="9" customFormat="1" ht="15.75" customHeight="1"/>
    <row r="283" s="9" customFormat="1" ht="15.75" customHeight="1"/>
    <row r="284" s="9" customFormat="1" ht="15.75" customHeight="1"/>
    <row r="285" s="9" customFormat="1" ht="15.75" customHeight="1"/>
    <row r="286" s="9" customFormat="1" ht="15.75" customHeight="1"/>
    <row r="287" s="9" customFormat="1" ht="15.75" customHeight="1"/>
    <row r="288" s="9" customFormat="1" ht="15.75" customHeight="1"/>
    <row r="289" s="9" customFormat="1" ht="15.75" customHeight="1"/>
    <row r="290" s="9" customFormat="1" ht="15.75" customHeight="1"/>
    <row r="291" s="9" customFormat="1" ht="15.75" customHeight="1"/>
    <row r="292" s="9" customFormat="1" ht="15.75" customHeight="1"/>
    <row r="293" s="9" customFormat="1" ht="15.75" customHeight="1"/>
    <row r="294" s="9" customFormat="1" ht="15.75" customHeight="1"/>
  </sheetData>
  <sheetProtection selectLockedCells="1" selectUnlockedCells="1"/>
  <mergeCells count="15">
    <mergeCell ref="A14:J14"/>
    <mergeCell ref="A15:J15"/>
    <mergeCell ref="B7:J7"/>
    <mergeCell ref="B10:J10"/>
    <mergeCell ref="A1:J1"/>
    <mergeCell ref="A2:J2"/>
    <mergeCell ref="A3:J3"/>
    <mergeCell ref="B6:J6"/>
    <mergeCell ref="A4:J4"/>
    <mergeCell ref="B12:J12"/>
    <mergeCell ref="B13:J13"/>
    <mergeCell ref="B8:J8"/>
    <mergeCell ref="B11:J11"/>
    <mergeCell ref="A5:J5"/>
    <mergeCell ref="B9:J9"/>
  </mergeCells>
  <printOptions/>
  <pageMargins left="0.25" right="0.25" top="1.375" bottom="0.5" header="0.3" footer="0.3"/>
  <pageSetup horizontalDpi="600" verticalDpi="600" orientation="portrait" r:id="rId2"/>
  <headerFooter>
    <oddHeader>&amp;C&amp;"-,Bold"&amp;25&amp;K000000PY 2021 CTST INSTRUCTIONS&amp;KFF0000 &amp;"-,Regular"&amp;11&amp;K01+000
&amp;"-,Italic"&amp;15&amp;KFF0000Please do not attempt to manipulate any fields on this tab.&amp;"-,Regular"&amp;11&amp;K01+000
&amp;RVersion 4.0
</oddHeader>
  </headerFooter>
  <drawing r:id="rId1"/>
</worksheet>
</file>

<file path=xl/worksheets/sheet10.xml><?xml version="1.0" encoding="utf-8"?>
<worksheet xmlns="http://schemas.openxmlformats.org/spreadsheetml/2006/main" xmlns:r="http://schemas.openxmlformats.org/officeDocument/2006/relationships">
  <sheetPr>
    <tabColor rgb="FF92D050"/>
  </sheetPr>
  <dimension ref="A1:I168"/>
  <sheetViews>
    <sheetView showGridLines="0" view="pageLayout" showRuler="0" workbookViewId="0" topLeftCell="A1">
      <selection activeCell="B2" sqref="B2:D2"/>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21.05</v>
      </c>
    </row>
    <row r="2" spans="1:9" ht="15.75" thickBot="1">
      <c r="A2" s="77" t="s">
        <v>523</v>
      </c>
      <c r="B2" s="353"/>
      <c r="C2" s="353"/>
      <c r="D2" s="354"/>
      <c r="E2" s="355" t="s">
        <v>524</v>
      </c>
      <c r="F2" s="356"/>
      <c r="G2" s="356"/>
      <c r="H2" s="353">
        <f>SUM(C4,C5,C6,C7,F4,F5,F6,F7,I4,I5,'21.06'!I6,I7)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I48</f>
        <v>0</v>
      </c>
    </row>
    <row r="12" spans="1:9" s="58" customFormat="1" ht="12.75" customHeight="1">
      <c r="A12" s="358" t="s">
        <v>526</v>
      </c>
      <c r="B12" s="358"/>
      <c r="C12" s="358"/>
      <c r="D12" s="358"/>
      <c r="E12" s="358"/>
      <c r="F12" s="358"/>
      <c r="G12" s="358"/>
      <c r="H12" s="358"/>
      <c r="I12" s="138">
        <f>I57</f>
        <v>0</v>
      </c>
    </row>
    <row r="13" spans="1:9" s="58" customFormat="1" ht="12.75" customHeight="1">
      <c r="A13" s="358" t="s">
        <v>527</v>
      </c>
      <c r="B13" s="358"/>
      <c r="C13" s="358"/>
      <c r="D13" s="358"/>
      <c r="E13" s="358"/>
      <c r="F13" s="358"/>
      <c r="G13" s="358"/>
      <c r="H13" s="358"/>
      <c r="I13" s="138">
        <f>I63</f>
        <v>0</v>
      </c>
    </row>
    <row r="14" spans="1:9" s="58" customFormat="1" ht="12.75" customHeight="1">
      <c r="A14" s="358" t="s">
        <v>528</v>
      </c>
      <c r="B14" s="358"/>
      <c r="C14" s="358"/>
      <c r="D14" s="358"/>
      <c r="E14" s="358"/>
      <c r="F14" s="358"/>
      <c r="G14" s="358"/>
      <c r="H14" s="358"/>
      <c r="I14" s="138">
        <f>I70</f>
        <v>0</v>
      </c>
    </row>
    <row r="15" spans="1:9" s="58" customFormat="1" ht="12.75" customHeight="1">
      <c r="A15" s="358" t="s">
        <v>529</v>
      </c>
      <c r="B15" s="358"/>
      <c r="C15" s="358"/>
      <c r="D15" s="358"/>
      <c r="E15" s="358"/>
      <c r="F15" s="358"/>
      <c r="G15" s="358"/>
      <c r="H15" s="358"/>
      <c r="I15" s="138">
        <f>I76</f>
        <v>0</v>
      </c>
    </row>
    <row r="16" spans="1:9" s="58" customFormat="1" ht="12.75" customHeight="1">
      <c r="A16" s="358" t="s">
        <v>530</v>
      </c>
      <c r="B16" s="358"/>
      <c r="C16" s="358"/>
      <c r="D16" s="358"/>
      <c r="E16" s="358"/>
      <c r="F16" s="358"/>
      <c r="G16" s="358"/>
      <c r="H16" s="358"/>
      <c r="I16" s="138">
        <f>I82</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s="58" customFormat="1" ht="7.5" customHeight="1">
      <c r="A22" s="189"/>
      <c r="B22" s="189"/>
      <c r="C22" s="189"/>
      <c r="D22" s="189"/>
      <c r="E22" s="189"/>
      <c r="F22" s="189"/>
      <c r="G22" s="189"/>
      <c r="H22" s="189"/>
      <c r="I22" s="189"/>
    </row>
    <row r="23" spans="1:9" ht="18" customHeight="1" thickBot="1">
      <c r="A23" s="380" t="s">
        <v>447</v>
      </c>
      <c r="B23" s="381"/>
      <c r="C23" s="381"/>
      <c r="D23" s="381"/>
      <c r="E23" s="381"/>
      <c r="F23" s="381"/>
      <c r="G23" s="381"/>
      <c r="H23" s="381"/>
      <c r="I23" s="381"/>
    </row>
    <row r="24" spans="1:9" ht="12">
      <c r="A24" s="344" t="s">
        <v>451</v>
      </c>
      <c r="B24" s="345"/>
      <c r="C24" s="345"/>
      <c r="D24" s="345"/>
      <c r="E24" s="345"/>
      <c r="F24" s="345"/>
      <c r="G24" s="184" t="s">
        <v>448</v>
      </c>
      <c r="H24" s="184" t="s">
        <v>449</v>
      </c>
      <c r="I24" s="89" t="s">
        <v>450</v>
      </c>
    </row>
    <row r="25" spans="1:9" ht="12">
      <c r="A25" s="343"/>
      <c r="B25" s="328"/>
      <c r="C25" s="328"/>
      <c r="D25" s="328"/>
      <c r="E25" s="328"/>
      <c r="F25" s="329"/>
      <c r="G25" s="53"/>
      <c r="H25" s="109"/>
      <c r="I25" s="91">
        <f>SUM(G25*H25)</f>
        <v>0</v>
      </c>
    </row>
    <row r="26" spans="1:9" ht="12">
      <c r="A26" s="343"/>
      <c r="B26" s="328"/>
      <c r="C26" s="328"/>
      <c r="D26" s="328"/>
      <c r="E26" s="328"/>
      <c r="F26" s="329"/>
      <c r="G26" s="53"/>
      <c r="H26" s="109"/>
      <c r="I26" s="91">
        <f aca="true" t="shared" si="0" ref="I26:I47">SUM(G26*H26)</f>
        <v>0</v>
      </c>
    </row>
    <row r="27" spans="1:9" ht="12">
      <c r="A27" s="343"/>
      <c r="B27" s="328"/>
      <c r="C27" s="328"/>
      <c r="D27" s="328"/>
      <c r="E27" s="328"/>
      <c r="F27" s="329"/>
      <c r="G27" s="53"/>
      <c r="H27" s="109"/>
      <c r="I27" s="91">
        <f t="shared" si="0"/>
        <v>0</v>
      </c>
    </row>
    <row r="28" spans="1:9" ht="12">
      <c r="A28" s="343"/>
      <c r="B28" s="328"/>
      <c r="C28" s="328"/>
      <c r="D28" s="328"/>
      <c r="E28" s="328"/>
      <c r="F28" s="329"/>
      <c r="G28" s="53"/>
      <c r="H28" s="109"/>
      <c r="I28" s="91">
        <f t="shared" si="0"/>
        <v>0</v>
      </c>
    </row>
    <row r="29" spans="1:9" ht="12">
      <c r="A29" s="343"/>
      <c r="B29" s="328"/>
      <c r="C29" s="328"/>
      <c r="D29" s="328"/>
      <c r="E29" s="328"/>
      <c r="F29" s="329"/>
      <c r="G29" s="53"/>
      <c r="H29" s="109"/>
      <c r="I29" s="91">
        <f t="shared" si="0"/>
        <v>0</v>
      </c>
    </row>
    <row r="30" spans="1:9" ht="12">
      <c r="A30" s="343"/>
      <c r="B30" s="328"/>
      <c r="C30" s="328"/>
      <c r="D30" s="328"/>
      <c r="E30" s="328"/>
      <c r="F30" s="329"/>
      <c r="G30" s="53"/>
      <c r="H30" s="109"/>
      <c r="I30" s="91">
        <f t="shared" si="0"/>
        <v>0</v>
      </c>
    </row>
    <row r="31" spans="1:9" ht="12">
      <c r="A31" s="343"/>
      <c r="B31" s="328"/>
      <c r="C31" s="328"/>
      <c r="D31" s="328"/>
      <c r="E31" s="328"/>
      <c r="F31" s="329"/>
      <c r="G31" s="53"/>
      <c r="H31" s="109"/>
      <c r="I31" s="91">
        <f t="shared" si="0"/>
        <v>0</v>
      </c>
    </row>
    <row r="32" spans="1:9" ht="12">
      <c r="A32" s="343"/>
      <c r="B32" s="328"/>
      <c r="C32" s="328"/>
      <c r="D32" s="328"/>
      <c r="E32" s="328"/>
      <c r="F32" s="329"/>
      <c r="G32" s="53"/>
      <c r="H32" s="109"/>
      <c r="I32" s="91">
        <f t="shared" si="0"/>
        <v>0</v>
      </c>
    </row>
    <row r="33" spans="1:9" ht="12">
      <c r="A33" s="343"/>
      <c r="B33" s="328"/>
      <c r="C33" s="328"/>
      <c r="D33" s="328"/>
      <c r="E33" s="328"/>
      <c r="F33" s="329"/>
      <c r="G33" s="53"/>
      <c r="H33" s="109"/>
      <c r="I33" s="91">
        <f t="shared" si="0"/>
        <v>0</v>
      </c>
    </row>
    <row r="34" spans="1:9" ht="12">
      <c r="A34" s="343"/>
      <c r="B34" s="328"/>
      <c r="C34" s="328"/>
      <c r="D34" s="328"/>
      <c r="E34" s="328"/>
      <c r="F34" s="329"/>
      <c r="G34" s="53"/>
      <c r="H34" s="109"/>
      <c r="I34" s="91">
        <f t="shared" si="0"/>
        <v>0</v>
      </c>
    </row>
    <row r="35" spans="1:9" ht="12">
      <c r="A35" s="343"/>
      <c r="B35" s="328"/>
      <c r="C35" s="328"/>
      <c r="D35" s="328"/>
      <c r="E35" s="328"/>
      <c r="F35" s="329"/>
      <c r="G35" s="53"/>
      <c r="H35" s="109"/>
      <c r="I35" s="91">
        <f t="shared" si="0"/>
        <v>0</v>
      </c>
    </row>
    <row r="36" spans="1:9" ht="12">
      <c r="A36" s="343"/>
      <c r="B36" s="328"/>
      <c r="C36" s="328"/>
      <c r="D36" s="328"/>
      <c r="E36" s="328"/>
      <c r="F36" s="329"/>
      <c r="G36" s="53"/>
      <c r="H36" s="109"/>
      <c r="I36" s="91">
        <f t="shared" si="0"/>
        <v>0</v>
      </c>
    </row>
    <row r="37" spans="1:9" ht="12">
      <c r="A37" s="343"/>
      <c r="B37" s="328"/>
      <c r="C37" s="328"/>
      <c r="D37" s="328"/>
      <c r="E37" s="328"/>
      <c r="F37" s="329"/>
      <c r="G37" s="53"/>
      <c r="H37" s="109"/>
      <c r="I37" s="91">
        <f t="shared" si="0"/>
        <v>0</v>
      </c>
    </row>
    <row r="38" spans="1:9" ht="12">
      <c r="A38" s="343"/>
      <c r="B38" s="328"/>
      <c r="C38" s="328"/>
      <c r="D38" s="328"/>
      <c r="E38" s="328"/>
      <c r="F38" s="329"/>
      <c r="G38" s="53"/>
      <c r="H38" s="109"/>
      <c r="I38" s="91">
        <f t="shared" si="0"/>
        <v>0</v>
      </c>
    </row>
    <row r="39" spans="1:9" ht="12">
      <c r="A39" s="343"/>
      <c r="B39" s="328"/>
      <c r="C39" s="328"/>
      <c r="D39" s="328"/>
      <c r="E39" s="328"/>
      <c r="F39" s="329"/>
      <c r="G39" s="53"/>
      <c r="H39" s="109"/>
      <c r="I39" s="91">
        <f t="shared" si="0"/>
        <v>0</v>
      </c>
    </row>
    <row r="40" spans="1:9" ht="12">
      <c r="A40" s="343"/>
      <c r="B40" s="328"/>
      <c r="C40" s="328"/>
      <c r="D40" s="328"/>
      <c r="E40" s="328"/>
      <c r="F40" s="329"/>
      <c r="G40" s="53"/>
      <c r="H40" s="109"/>
      <c r="I40" s="91">
        <f t="shared" si="0"/>
        <v>0</v>
      </c>
    </row>
    <row r="41" spans="1:9" ht="12">
      <c r="A41" s="343"/>
      <c r="B41" s="328"/>
      <c r="C41" s="328"/>
      <c r="D41" s="328"/>
      <c r="E41" s="328"/>
      <c r="F41" s="329"/>
      <c r="G41" s="53"/>
      <c r="H41" s="109"/>
      <c r="I41" s="91">
        <f t="shared" si="0"/>
        <v>0</v>
      </c>
    </row>
    <row r="42" spans="1:9" ht="12">
      <c r="A42" s="343"/>
      <c r="B42" s="328"/>
      <c r="C42" s="328"/>
      <c r="D42" s="328"/>
      <c r="E42" s="328"/>
      <c r="F42" s="329"/>
      <c r="G42" s="53"/>
      <c r="H42" s="109"/>
      <c r="I42" s="91">
        <f t="shared" si="0"/>
        <v>0</v>
      </c>
    </row>
    <row r="43" spans="1:9" ht="12">
      <c r="A43" s="343"/>
      <c r="B43" s="328"/>
      <c r="C43" s="328"/>
      <c r="D43" s="328"/>
      <c r="E43" s="328"/>
      <c r="F43" s="329"/>
      <c r="G43" s="53"/>
      <c r="H43" s="109"/>
      <c r="I43" s="91">
        <f t="shared" si="0"/>
        <v>0</v>
      </c>
    </row>
    <row r="44" spans="1:9" ht="12">
      <c r="A44" s="343"/>
      <c r="B44" s="328"/>
      <c r="C44" s="328"/>
      <c r="D44" s="328"/>
      <c r="E44" s="328"/>
      <c r="F44" s="329"/>
      <c r="G44" s="53"/>
      <c r="H44" s="109"/>
      <c r="I44" s="91">
        <f t="shared" si="0"/>
        <v>0</v>
      </c>
    </row>
    <row r="45" spans="1:9" ht="12">
      <c r="A45" s="343"/>
      <c r="B45" s="328"/>
      <c r="C45" s="328"/>
      <c r="D45" s="328"/>
      <c r="E45" s="328"/>
      <c r="F45" s="329"/>
      <c r="G45" s="53"/>
      <c r="H45" s="109"/>
      <c r="I45" s="91">
        <f t="shared" si="0"/>
        <v>0</v>
      </c>
    </row>
    <row r="46" spans="1:9" ht="12">
      <c r="A46" s="343"/>
      <c r="B46" s="328"/>
      <c r="C46" s="328"/>
      <c r="D46" s="328"/>
      <c r="E46" s="328"/>
      <c r="F46" s="329"/>
      <c r="G46" s="53"/>
      <c r="H46" s="109"/>
      <c r="I46" s="91">
        <f t="shared" si="0"/>
        <v>0</v>
      </c>
    </row>
    <row r="47" spans="1:9" ht="12">
      <c r="A47" s="343"/>
      <c r="B47" s="328"/>
      <c r="C47" s="328"/>
      <c r="D47" s="328"/>
      <c r="E47" s="328"/>
      <c r="F47" s="329"/>
      <c r="G47" s="53"/>
      <c r="H47" s="109"/>
      <c r="I47" s="91">
        <f t="shared" si="0"/>
        <v>0</v>
      </c>
    </row>
    <row r="48" spans="1:9" ht="15.75" customHeight="1" thickBot="1">
      <c r="A48" s="346" t="s">
        <v>182</v>
      </c>
      <c r="B48" s="347"/>
      <c r="C48" s="347"/>
      <c r="D48" s="347"/>
      <c r="E48" s="347"/>
      <c r="F48" s="347"/>
      <c r="G48" s="347"/>
      <c r="H48" s="348"/>
      <c r="I48" s="71">
        <f>SUM(I25:I47)</f>
        <v>0</v>
      </c>
    </row>
    <row r="49" spans="1:9" ht="12">
      <c r="A49" s="344" t="s">
        <v>454</v>
      </c>
      <c r="B49" s="345"/>
      <c r="C49" s="345"/>
      <c r="D49" s="345"/>
      <c r="E49" s="345"/>
      <c r="F49" s="345"/>
      <c r="G49" s="184" t="s">
        <v>452</v>
      </c>
      <c r="H49" s="184" t="s">
        <v>453</v>
      </c>
      <c r="I49" s="89" t="s">
        <v>450</v>
      </c>
    </row>
    <row r="50" spans="1:9" ht="12">
      <c r="A50" s="343"/>
      <c r="B50" s="328"/>
      <c r="C50" s="328"/>
      <c r="D50" s="328"/>
      <c r="E50" s="328"/>
      <c r="F50" s="329"/>
      <c r="G50" s="53"/>
      <c r="H50" s="109"/>
      <c r="I50" s="91">
        <f>SUM(G50*H50)</f>
        <v>0</v>
      </c>
    </row>
    <row r="51" spans="1:9" ht="12">
      <c r="A51" s="343"/>
      <c r="B51" s="328"/>
      <c r="C51" s="328"/>
      <c r="D51" s="328"/>
      <c r="E51" s="328"/>
      <c r="F51" s="329"/>
      <c r="G51" s="53"/>
      <c r="H51" s="109"/>
      <c r="I51" s="91">
        <f aca="true" t="shared" si="1" ref="I51:I56">SUM(G51*H51)</f>
        <v>0</v>
      </c>
    </row>
    <row r="52" spans="1:9" ht="12">
      <c r="A52" s="343"/>
      <c r="B52" s="328"/>
      <c r="C52" s="328"/>
      <c r="D52" s="328"/>
      <c r="E52" s="328"/>
      <c r="F52" s="329"/>
      <c r="G52" s="53"/>
      <c r="H52" s="109"/>
      <c r="I52" s="91">
        <f t="shared" si="1"/>
        <v>0</v>
      </c>
    </row>
    <row r="53" spans="1:9" ht="12">
      <c r="A53" s="343"/>
      <c r="B53" s="328"/>
      <c r="C53" s="328"/>
      <c r="D53" s="328"/>
      <c r="E53" s="328"/>
      <c r="F53" s="329"/>
      <c r="G53" s="53"/>
      <c r="H53" s="109"/>
      <c r="I53" s="91">
        <f t="shared" si="1"/>
        <v>0</v>
      </c>
    </row>
    <row r="54" spans="1:9" ht="12">
      <c r="A54" s="343"/>
      <c r="B54" s="328"/>
      <c r="C54" s="328"/>
      <c r="D54" s="328"/>
      <c r="E54" s="328"/>
      <c r="F54" s="329"/>
      <c r="G54" s="53"/>
      <c r="H54" s="109"/>
      <c r="I54" s="91">
        <f t="shared" si="1"/>
        <v>0</v>
      </c>
    </row>
    <row r="55" spans="1:9" ht="12">
      <c r="A55" s="343"/>
      <c r="B55" s="328"/>
      <c r="C55" s="328"/>
      <c r="D55" s="328"/>
      <c r="E55" s="328"/>
      <c r="F55" s="329"/>
      <c r="G55" s="53"/>
      <c r="H55" s="109"/>
      <c r="I55" s="91">
        <f t="shared" si="1"/>
        <v>0</v>
      </c>
    </row>
    <row r="56" spans="1:9" ht="12">
      <c r="A56" s="343"/>
      <c r="B56" s="328"/>
      <c r="C56" s="328"/>
      <c r="D56" s="328"/>
      <c r="E56" s="328"/>
      <c r="F56" s="329"/>
      <c r="G56" s="53"/>
      <c r="H56" s="109"/>
      <c r="I56" s="91">
        <f t="shared" si="1"/>
        <v>0</v>
      </c>
    </row>
    <row r="57" spans="1:9" ht="15.75" customHeight="1" thickBot="1">
      <c r="A57" s="346" t="s">
        <v>182</v>
      </c>
      <c r="B57" s="347"/>
      <c r="C57" s="347"/>
      <c r="D57" s="347"/>
      <c r="E57" s="347"/>
      <c r="F57" s="347"/>
      <c r="G57" s="347"/>
      <c r="H57" s="348"/>
      <c r="I57" s="71">
        <f>SUM(I50:I56)</f>
        <v>0</v>
      </c>
    </row>
    <row r="58" spans="1:9" ht="12">
      <c r="A58" s="344" t="s">
        <v>455</v>
      </c>
      <c r="B58" s="345"/>
      <c r="C58" s="345"/>
      <c r="D58" s="345"/>
      <c r="E58" s="345"/>
      <c r="F58" s="345"/>
      <c r="G58" s="184" t="s">
        <v>452</v>
      </c>
      <c r="H58" s="184" t="s">
        <v>453</v>
      </c>
      <c r="I58" s="89" t="s">
        <v>450</v>
      </c>
    </row>
    <row r="59" spans="1:9" ht="12">
      <c r="A59" s="343"/>
      <c r="B59" s="328"/>
      <c r="C59" s="328"/>
      <c r="D59" s="328"/>
      <c r="E59" s="328"/>
      <c r="F59" s="329"/>
      <c r="G59" s="53"/>
      <c r="H59" s="109"/>
      <c r="I59" s="91">
        <f>SUM(G59*H59)</f>
        <v>0</v>
      </c>
    </row>
    <row r="60" spans="1:9" ht="12">
      <c r="A60" s="343"/>
      <c r="B60" s="328"/>
      <c r="C60" s="328"/>
      <c r="D60" s="328"/>
      <c r="E60" s="328"/>
      <c r="F60" s="329"/>
      <c r="G60" s="53"/>
      <c r="H60" s="109"/>
      <c r="I60" s="91">
        <f>SUM(G60*H60)</f>
        <v>0</v>
      </c>
    </row>
    <row r="61" spans="1:9" ht="12">
      <c r="A61" s="343"/>
      <c r="B61" s="328"/>
      <c r="C61" s="328"/>
      <c r="D61" s="328"/>
      <c r="E61" s="328"/>
      <c r="F61" s="329"/>
      <c r="G61" s="53"/>
      <c r="H61" s="109"/>
      <c r="I61" s="91">
        <f>SUM(G61*H61)</f>
        <v>0</v>
      </c>
    </row>
    <row r="62" spans="1:9" ht="12">
      <c r="A62" s="349"/>
      <c r="B62" s="350"/>
      <c r="C62" s="350"/>
      <c r="D62" s="350"/>
      <c r="E62" s="350"/>
      <c r="F62" s="350"/>
      <c r="G62" s="53"/>
      <c r="H62" s="109"/>
      <c r="I62" s="91">
        <f>SUM(G62*H62)</f>
        <v>0</v>
      </c>
    </row>
    <row r="63" spans="1:9" ht="12.75" thickBot="1">
      <c r="A63" s="346" t="s">
        <v>182</v>
      </c>
      <c r="B63" s="347"/>
      <c r="C63" s="347"/>
      <c r="D63" s="347"/>
      <c r="E63" s="347"/>
      <c r="F63" s="347"/>
      <c r="G63" s="347"/>
      <c r="H63" s="348"/>
      <c r="I63" s="71">
        <f>SUM(I59:I62)</f>
        <v>0</v>
      </c>
    </row>
    <row r="64" spans="1:9" ht="14.25">
      <c r="A64" s="351" t="s">
        <v>456</v>
      </c>
      <c r="B64" s="351"/>
      <c r="C64" s="351"/>
      <c r="D64" s="351"/>
      <c r="E64" s="351"/>
      <c r="F64" s="351"/>
      <c r="G64" s="351"/>
      <c r="H64" s="351"/>
      <c r="I64" s="351"/>
    </row>
    <row r="65" spans="1:9" ht="12">
      <c r="A65" s="321" t="s">
        <v>457</v>
      </c>
      <c r="B65" s="321"/>
      <c r="C65" s="321"/>
      <c r="D65" s="321"/>
      <c r="E65" s="321"/>
      <c r="F65" s="321"/>
      <c r="G65" s="92" t="s">
        <v>452</v>
      </c>
      <c r="H65" s="92" t="s">
        <v>449</v>
      </c>
      <c r="I65" s="92" t="s">
        <v>450</v>
      </c>
    </row>
    <row r="66" spans="1:9" ht="12">
      <c r="A66" s="327"/>
      <c r="B66" s="328"/>
      <c r="C66" s="328"/>
      <c r="D66" s="328"/>
      <c r="E66" s="328"/>
      <c r="F66" s="329"/>
      <c r="G66" s="53"/>
      <c r="H66" s="109"/>
      <c r="I66" s="90">
        <f>SUM(G66*H66)</f>
        <v>0</v>
      </c>
    </row>
    <row r="67" spans="1:9" ht="12">
      <c r="A67" s="327"/>
      <c r="B67" s="328"/>
      <c r="C67" s="328"/>
      <c r="D67" s="328"/>
      <c r="E67" s="328"/>
      <c r="F67" s="329"/>
      <c r="G67" s="53"/>
      <c r="H67" s="109"/>
      <c r="I67" s="90">
        <f>SUM(G67*H67)</f>
        <v>0</v>
      </c>
    </row>
    <row r="68" spans="1:9" ht="12">
      <c r="A68" s="327"/>
      <c r="B68" s="328"/>
      <c r="C68" s="328"/>
      <c r="D68" s="328"/>
      <c r="E68" s="328"/>
      <c r="F68" s="329"/>
      <c r="G68" s="53"/>
      <c r="H68" s="109"/>
      <c r="I68" s="90">
        <f>SUM(G68*H68)</f>
        <v>0</v>
      </c>
    </row>
    <row r="69" spans="1:9" ht="12">
      <c r="A69" s="327"/>
      <c r="B69" s="328"/>
      <c r="C69" s="328"/>
      <c r="D69" s="328"/>
      <c r="E69" s="328"/>
      <c r="F69" s="329"/>
      <c r="G69" s="53"/>
      <c r="H69" s="109"/>
      <c r="I69" s="90">
        <f>SUM(G69*H69)</f>
        <v>0</v>
      </c>
    </row>
    <row r="70" spans="1:9" ht="12">
      <c r="A70" s="339" t="s">
        <v>182</v>
      </c>
      <c r="B70" s="340"/>
      <c r="C70" s="340"/>
      <c r="D70" s="340"/>
      <c r="E70" s="340"/>
      <c r="F70" s="340"/>
      <c r="G70" s="340"/>
      <c r="H70" s="341"/>
      <c r="I70" s="73">
        <f>SUM(I66:I69)</f>
        <v>0</v>
      </c>
    </row>
    <row r="71" spans="1:9" ht="12">
      <c r="A71" s="321" t="s">
        <v>458</v>
      </c>
      <c r="B71" s="321"/>
      <c r="C71" s="321"/>
      <c r="D71" s="321"/>
      <c r="E71" s="321"/>
      <c r="F71" s="321"/>
      <c r="G71" s="92" t="s">
        <v>452</v>
      </c>
      <c r="H71" s="92" t="s">
        <v>449</v>
      </c>
      <c r="I71" s="92" t="s">
        <v>450</v>
      </c>
    </row>
    <row r="72" spans="1:9" ht="12">
      <c r="A72" s="327"/>
      <c r="B72" s="328"/>
      <c r="C72" s="328"/>
      <c r="D72" s="328"/>
      <c r="E72" s="328"/>
      <c r="F72" s="329"/>
      <c r="G72" s="53"/>
      <c r="H72" s="109"/>
      <c r="I72" s="90">
        <f>SUM(G72*H72)</f>
        <v>0</v>
      </c>
    </row>
    <row r="73" spans="1:9" ht="12">
      <c r="A73" s="327"/>
      <c r="B73" s="328"/>
      <c r="C73" s="328"/>
      <c r="D73" s="328"/>
      <c r="E73" s="328"/>
      <c r="F73" s="329"/>
      <c r="G73" s="53"/>
      <c r="H73" s="109"/>
      <c r="I73" s="90">
        <f>SUM(G73*H73)</f>
        <v>0</v>
      </c>
    </row>
    <row r="74" spans="1:9" ht="12">
      <c r="A74" s="327"/>
      <c r="B74" s="328"/>
      <c r="C74" s="328"/>
      <c r="D74" s="328"/>
      <c r="E74" s="328"/>
      <c r="F74" s="329"/>
      <c r="G74" s="53"/>
      <c r="H74" s="109"/>
      <c r="I74" s="90">
        <f>SUM(G74*H74)</f>
        <v>0</v>
      </c>
    </row>
    <row r="75" spans="1:9" ht="12">
      <c r="A75" s="327"/>
      <c r="B75" s="328"/>
      <c r="C75" s="328"/>
      <c r="D75" s="328"/>
      <c r="E75" s="328"/>
      <c r="F75" s="329"/>
      <c r="G75" s="53"/>
      <c r="H75" s="109"/>
      <c r="I75" s="90">
        <f>SUM(G75*H75)</f>
        <v>0</v>
      </c>
    </row>
    <row r="76" spans="1:9" ht="12">
      <c r="A76" s="339" t="s">
        <v>182</v>
      </c>
      <c r="B76" s="340"/>
      <c r="C76" s="340"/>
      <c r="D76" s="340"/>
      <c r="E76" s="340"/>
      <c r="F76" s="340"/>
      <c r="G76" s="340"/>
      <c r="H76" s="341"/>
      <c r="I76" s="73">
        <f>SUM(I72:I75)</f>
        <v>0</v>
      </c>
    </row>
    <row r="77" spans="1:9" ht="12">
      <c r="A77" s="321" t="s">
        <v>459</v>
      </c>
      <c r="B77" s="321"/>
      <c r="C77" s="321"/>
      <c r="D77" s="321"/>
      <c r="E77" s="321"/>
      <c r="F77" s="321"/>
      <c r="G77" s="92" t="s">
        <v>452</v>
      </c>
      <c r="H77" s="92" t="s">
        <v>449</v>
      </c>
      <c r="I77" s="92" t="s">
        <v>450</v>
      </c>
    </row>
    <row r="78" spans="1:9" ht="12">
      <c r="A78" s="327"/>
      <c r="B78" s="328"/>
      <c r="C78" s="328"/>
      <c r="D78" s="328"/>
      <c r="E78" s="328"/>
      <c r="F78" s="329"/>
      <c r="G78" s="53"/>
      <c r="H78" s="109"/>
      <c r="I78" s="90">
        <f>SUM(G78*H78)</f>
        <v>0</v>
      </c>
    </row>
    <row r="79" spans="1:9" ht="12">
      <c r="A79" s="327"/>
      <c r="B79" s="328"/>
      <c r="C79" s="328"/>
      <c r="D79" s="328"/>
      <c r="E79" s="328"/>
      <c r="F79" s="329"/>
      <c r="G79" s="53"/>
      <c r="H79" s="109"/>
      <c r="I79" s="90">
        <f>SUM(G79*H79)</f>
        <v>0</v>
      </c>
    </row>
    <row r="80" spans="1:9" ht="12">
      <c r="A80" s="327"/>
      <c r="B80" s="328"/>
      <c r="C80" s="328"/>
      <c r="D80" s="328"/>
      <c r="E80" s="328"/>
      <c r="F80" s="329"/>
      <c r="G80" s="53"/>
      <c r="H80" s="109"/>
      <c r="I80" s="90">
        <f>SUM(G80*H80)</f>
        <v>0</v>
      </c>
    </row>
    <row r="81" spans="1:9" ht="12">
      <c r="A81" s="327"/>
      <c r="B81" s="328"/>
      <c r="C81" s="328"/>
      <c r="D81" s="328"/>
      <c r="E81" s="328"/>
      <c r="F81" s="329"/>
      <c r="G81" s="53"/>
      <c r="H81" s="109"/>
      <c r="I81" s="90">
        <f>SUM(G81*H81)</f>
        <v>0</v>
      </c>
    </row>
    <row r="82" spans="1:9" ht="12">
      <c r="A82" s="339" t="s">
        <v>182</v>
      </c>
      <c r="B82" s="340"/>
      <c r="C82" s="340"/>
      <c r="D82" s="340"/>
      <c r="E82" s="340"/>
      <c r="F82" s="340"/>
      <c r="G82" s="340"/>
      <c r="H82" s="341"/>
      <c r="I82" s="73">
        <f>SUM(I78:I81)</f>
        <v>0</v>
      </c>
    </row>
    <row r="83" spans="1:9" ht="12">
      <c r="A83" s="321" t="s">
        <v>460</v>
      </c>
      <c r="B83" s="321"/>
      <c r="C83" s="321"/>
      <c r="D83" s="321"/>
      <c r="E83" s="321"/>
      <c r="F83" s="321"/>
      <c r="G83" s="321"/>
      <c r="H83" s="321"/>
      <c r="I83" s="150"/>
    </row>
    <row r="84" spans="1:9" ht="12">
      <c r="A84" s="342" t="s">
        <v>200</v>
      </c>
      <c r="B84" s="342"/>
      <c r="C84" s="342"/>
      <c r="D84" s="342"/>
      <c r="E84" s="342"/>
      <c r="F84" s="342" t="s">
        <v>461</v>
      </c>
      <c r="G84" s="342"/>
      <c r="H84" s="342"/>
      <c r="I84" s="149"/>
    </row>
    <row r="85" spans="1:9" ht="35.25" customHeight="1">
      <c r="A85" s="305"/>
      <c r="B85" s="305"/>
      <c r="C85" s="305"/>
      <c r="D85" s="305"/>
      <c r="E85" s="305"/>
      <c r="F85" s="302"/>
      <c r="G85" s="303"/>
      <c r="H85" s="304"/>
      <c r="I85" s="87"/>
    </row>
    <row r="86" spans="1:9" ht="35.25" customHeight="1">
      <c r="A86" s="305"/>
      <c r="B86" s="305"/>
      <c r="C86" s="305"/>
      <c r="D86" s="305"/>
      <c r="E86" s="305"/>
      <c r="F86" s="302"/>
      <c r="G86" s="303"/>
      <c r="H86" s="304"/>
      <c r="I86" s="87"/>
    </row>
    <row r="87" spans="1:9" ht="35.25" customHeight="1">
      <c r="A87" s="305"/>
      <c r="B87" s="305"/>
      <c r="C87" s="305"/>
      <c r="D87" s="305"/>
      <c r="E87" s="305"/>
      <c r="F87" s="302"/>
      <c r="G87" s="303"/>
      <c r="H87" s="304"/>
      <c r="I87" s="87"/>
    </row>
    <row r="88" spans="1:9" ht="35.25" customHeight="1">
      <c r="A88" s="305"/>
      <c r="B88" s="305"/>
      <c r="C88" s="305"/>
      <c r="D88" s="305"/>
      <c r="E88" s="305"/>
      <c r="F88" s="302"/>
      <c r="G88" s="303"/>
      <c r="H88" s="304"/>
      <c r="I88" s="87"/>
    </row>
    <row r="89" spans="1:9" ht="35.25" customHeight="1">
      <c r="A89" s="305"/>
      <c r="B89" s="305"/>
      <c r="C89" s="305"/>
      <c r="D89" s="305"/>
      <c r="E89" s="305"/>
      <c r="F89" s="302"/>
      <c r="G89" s="303"/>
      <c r="H89" s="304"/>
      <c r="I89" s="87"/>
    </row>
    <row r="90" spans="1:9" ht="35.25" customHeight="1">
      <c r="A90" s="305"/>
      <c r="B90" s="305"/>
      <c r="C90" s="305"/>
      <c r="D90" s="305"/>
      <c r="E90" s="305"/>
      <c r="F90" s="302"/>
      <c r="G90" s="303"/>
      <c r="H90" s="304"/>
      <c r="I90" s="87"/>
    </row>
    <row r="91" spans="1:9" ht="35.25" customHeight="1">
      <c r="A91" s="305"/>
      <c r="B91" s="305"/>
      <c r="C91" s="305"/>
      <c r="D91" s="305"/>
      <c r="E91" s="305"/>
      <c r="F91" s="302"/>
      <c r="G91" s="303"/>
      <c r="H91" s="304"/>
      <c r="I91" s="87"/>
    </row>
    <row r="92" spans="1:9" ht="35.25" customHeight="1">
      <c r="A92" s="305"/>
      <c r="B92" s="305"/>
      <c r="C92" s="305"/>
      <c r="D92" s="305"/>
      <c r="E92" s="305"/>
      <c r="F92" s="302"/>
      <c r="G92" s="303"/>
      <c r="H92" s="304"/>
      <c r="I92" s="87"/>
    </row>
    <row r="93" spans="1:9" ht="35.25" customHeight="1">
      <c r="A93" s="305"/>
      <c r="B93" s="305"/>
      <c r="C93" s="305"/>
      <c r="D93" s="305"/>
      <c r="E93" s="305"/>
      <c r="F93" s="302"/>
      <c r="G93" s="303"/>
      <c r="H93" s="304"/>
      <c r="I93" s="87"/>
    </row>
    <row r="94" spans="1:9" ht="35.25" customHeight="1">
      <c r="A94" s="305"/>
      <c r="B94" s="305"/>
      <c r="C94" s="305"/>
      <c r="D94" s="305"/>
      <c r="E94" s="305"/>
      <c r="F94" s="389"/>
      <c r="G94" s="389"/>
      <c r="H94" s="389"/>
      <c r="I94" s="87"/>
    </row>
    <row r="95" spans="1:9" ht="12">
      <c r="A95" s="321" t="s">
        <v>462</v>
      </c>
      <c r="B95" s="321"/>
      <c r="C95" s="321"/>
      <c r="D95" s="321"/>
      <c r="E95" s="321"/>
      <c r="F95" s="321"/>
      <c r="G95" s="321"/>
      <c r="H95" s="321"/>
      <c r="I95" s="321"/>
    </row>
    <row r="96" spans="1:9" s="93" customFormat="1" ht="41.25" customHeight="1">
      <c r="A96" s="333" t="s">
        <v>465</v>
      </c>
      <c r="B96" s="334"/>
      <c r="C96" s="334"/>
      <c r="D96" s="334"/>
      <c r="E96" s="334"/>
      <c r="F96" s="334"/>
      <c r="G96" s="334"/>
      <c r="H96" s="334"/>
      <c r="I96" s="335"/>
    </row>
    <row r="97" spans="1:9" s="93" customFormat="1" ht="54" customHeight="1">
      <c r="A97" s="336" t="s">
        <v>579</v>
      </c>
      <c r="B97" s="337"/>
      <c r="C97" s="337"/>
      <c r="D97" s="337"/>
      <c r="E97" s="337"/>
      <c r="F97" s="337"/>
      <c r="G97" s="337"/>
      <c r="H97" s="337"/>
      <c r="I97" s="338"/>
    </row>
    <row r="98" spans="1:9" ht="12">
      <c r="A98" s="330" t="s">
        <v>463</v>
      </c>
      <c r="B98" s="331"/>
      <c r="C98" s="332"/>
      <c r="D98" s="330" t="s">
        <v>464</v>
      </c>
      <c r="E98" s="331"/>
      <c r="F98" s="331"/>
      <c r="G98" s="331"/>
      <c r="H98" s="331"/>
      <c r="I98" s="332"/>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38.25" customHeight="1">
      <c r="A108" s="327"/>
      <c r="B108" s="328"/>
      <c r="C108" s="329"/>
      <c r="D108" s="327"/>
      <c r="E108" s="328"/>
      <c r="F108" s="328"/>
      <c r="G108" s="328"/>
      <c r="H108" s="328"/>
      <c r="I108" s="329"/>
    </row>
    <row r="109" spans="1:9" ht="51" customHeight="1">
      <c r="A109" s="319" t="s">
        <v>505</v>
      </c>
      <c r="B109" s="320"/>
      <c r="C109" s="320"/>
      <c r="D109" s="320"/>
      <c r="E109" s="320"/>
      <c r="F109" s="320"/>
      <c r="G109" s="320"/>
      <c r="H109" s="320"/>
      <c r="I109" s="320"/>
    </row>
    <row r="110" spans="1:9" s="19" customFormat="1" ht="13.5">
      <c r="A110" s="325" t="s">
        <v>225</v>
      </c>
      <c r="B110" s="325"/>
      <c r="C110" s="94"/>
      <c r="D110" s="325" t="s">
        <v>226</v>
      </c>
      <c r="E110" s="325"/>
      <c r="F110" s="325"/>
      <c r="G110" s="326"/>
      <c r="H110" s="326"/>
      <c r="I110" s="326"/>
    </row>
    <row r="111" spans="1:9" ht="12">
      <c r="A111" s="321" t="s">
        <v>466</v>
      </c>
      <c r="B111" s="321"/>
      <c r="C111" s="321"/>
      <c r="D111" s="321"/>
      <c r="E111" s="321"/>
      <c r="F111" s="321"/>
      <c r="G111" s="321"/>
      <c r="H111" s="321"/>
      <c r="I111" s="321"/>
    </row>
    <row r="112" spans="1:9" ht="12" customHeight="1">
      <c r="A112" s="322" t="s">
        <v>227</v>
      </c>
      <c r="B112" s="323"/>
      <c r="C112" s="323"/>
      <c r="D112" s="323"/>
      <c r="E112" s="323"/>
      <c r="F112" s="323"/>
      <c r="G112" s="323"/>
      <c r="H112" s="324"/>
      <c r="I112" s="95"/>
    </row>
    <row r="113" spans="1:9" ht="12" customHeight="1">
      <c r="A113" s="96">
        <v>1</v>
      </c>
      <c r="B113" s="310" t="s">
        <v>228</v>
      </c>
      <c r="C113" s="310"/>
      <c r="D113" s="310"/>
      <c r="E113" s="310"/>
      <c r="F113" s="310"/>
      <c r="G113" s="310"/>
      <c r="H113" s="311"/>
      <c r="I113" s="190"/>
    </row>
    <row r="114" spans="1:9" ht="12" customHeight="1">
      <c r="A114" s="96" t="s">
        <v>229</v>
      </c>
      <c r="B114" s="310" t="s">
        <v>230</v>
      </c>
      <c r="C114" s="310"/>
      <c r="D114" s="310"/>
      <c r="E114" s="310"/>
      <c r="F114" s="310"/>
      <c r="G114" s="310"/>
      <c r="H114" s="311"/>
      <c r="I114" s="190"/>
    </row>
    <row r="115" spans="1:9" ht="12" customHeight="1">
      <c r="A115" s="186">
        <v>2</v>
      </c>
      <c r="B115" s="310" t="s">
        <v>231</v>
      </c>
      <c r="C115" s="310"/>
      <c r="D115" s="310"/>
      <c r="E115" s="310"/>
      <c r="F115" s="310"/>
      <c r="G115" s="310"/>
      <c r="H115" s="311"/>
      <c r="I115" s="190"/>
    </row>
    <row r="116" spans="1:9" ht="12" customHeight="1">
      <c r="A116" s="186">
        <v>3</v>
      </c>
      <c r="B116" s="310" t="s">
        <v>232</v>
      </c>
      <c r="C116" s="310"/>
      <c r="D116" s="310"/>
      <c r="E116" s="310"/>
      <c r="F116" s="310"/>
      <c r="G116" s="310"/>
      <c r="H116" s="311"/>
      <c r="I116" s="190"/>
    </row>
    <row r="117" spans="1:9" ht="12" customHeight="1">
      <c r="A117" s="322" t="s">
        <v>233</v>
      </c>
      <c r="B117" s="323"/>
      <c r="C117" s="323"/>
      <c r="D117" s="323"/>
      <c r="E117" s="323"/>
      <c r="F117" s="323"/>
      <c r="G117" s="323"/>
      <c r="H117" s="324"/>
      <c r="I117" s="95"/>
    </row>
    <row r="118" spans="1:9" ht="12" customHeight="1">
      <c r="A118" s="97" t="s">
        <v>467</v>
      </c>
      <c r="B118" s="98"/>
      <c r="C118" s="98"/>
      <c r="D118" s="98"/>
      <c r="E118" s="98"/>
      <c r="F118" s="98"/>
      <c r="G118" s="98"/>
      <c r="H118" s="99"/>
      <c r="I118" s="95"/>
    </row>
    <row r="119" spans="1:9" ht="12" customHeight="1">
      <c r="A119" s="186">
        <v>4</v>
      </c>
      <c r="B119" s="308" t="s">
        <v>234</v>
      </c>
      <c r="C119" s="308"/>
      <c r="D119" s="308"/>
      <c r="E119" s="308"/>
      <c r="F119" s="308"/>
      <c r="G119" s="308"/>
      <c r="H119" s="309"/>
      <c r="I119" s="190"/>
    </row>
    <row r="120" spans="1:9" ht="12" customHeight="1">
      <c r="A120" s="186">
        <v>5</v>
      </c>
      <c r="B120" s="308" t="s">
        <v>235</v>
      </c>
      <c r="C120" s="308"/>
      <c r="D120" s="308"/>
      <c r="E120" s="308"/>
      <c r="F120" s="308"/>
      <c r="G120" s="308"/>
      <c r="H120" s="309"/>
      <c r="I120" s="190"/>
    </row>
    <row r="121" spans="1:9" ht="12" customHeight="1">
      <c r="A121" s="186">
        <v>6</v>
      </c>
      <c r="B121" s="310" t="s">
        <v>236</v>
      </c>
      <c r="C121" s="310"/>
      <c r="D121" s="310"/>
      <c r="E121" s="310"/>
      <c r="F121" s="310"/>
      <c r="G121" s="310"/>
      <c r="H121" s="311"/>
      <c r="I121" s="190"/>
    </row>
    <row r="122" spans="1:9" ht="12" customHeight="1">
      <c r="A122" s="186" t="s">
        <v>237</v>
      </c>
      <c r="B122" s="310" t="s">
        <v>238</v>
      </c>
      <c r="C122" s="310"/>
      <c r="D122" s="310"/>
      <c r="E122" s="310"/>
      <c r="F122" s="310"/>
      <c r="G122" s="310"/>
      <c r="H122" s="311"/>
      <c r="I122" s="190"/>
    </row>
    <row r="123" spans="1:9" ht="12" customHeight="1">
      <c r="A123" s="186">
        <v>7</v>
      </c>
      <c r="B123" s="308" t="s">
        <v>239</v>
      </c>
      <c r="C123" s="308"/>
      <c r="D123" s="308"/>
      <c r="E123" s="308"/>
      <c r="F123" s="308"/>
      <c r="G123" s="308"/>
      <c r="H123" s="309"/>
      <c r="I123" s="190"/>
    </row>
    <row r="124" spans="1:9" ht="12" customHeight="1">
      <c r="A124" s="186">
        <v>8</v>
      </c>
      <c r="B124" s="310" t="s">
        <v>240</v>
      </c>
      <c r="C124" s="310"/>
      <c r="D124" s="310"/>
      <c r="E124" s="310"/>
      <c r="F124" s="310"/>
      <c r="G124" s="310"/>
      <c r="H124" s="311"/>
      <c r="I124" s="190"/>
    </row>
    <row r="125" spans="1:9" ht="12" customHeight="1">
      <c r="A125" s="186">
        <v>9</v>
      </c>
      <c r="B125" s="310" t="s">
        <v>241</v>
      </c>
      <c r="C125" s="310"/>
      <c r="D125" s="310"/>
      <c r="E125" s="310"/>
      <c r="F125" s="310"/>
      <c r="G125" s="310"/>
      <c r="H125" s="311"/>
      <c r="I125" s="190"/>
    </row>
    <row r="126" spans="1:9" ht="12" customHeight="1">
      <c r="A126" s="186" t="s">
        <v>242</v>
      </c>
      <c r="B126" s="310" t="s">
        <v>243</v>
      </c>
      <c r="C126" s="310"/>
      <c r="D126" s="310"/>
      <c r="E126" s="310"/>
      <c r="F126" s="310"/>
      <c r="G126" s="310"/>
      <c r="H126" s="311"/>
      <c r="I126" s="190"/>
    </row>
    <row r="127" spans="1:9" ht="12" customHeight="1">
      <c r="A127" s="186">
        <v>10</v>
      </c>
      <c r="B127" s="308" t="s">
        <v>244</v>
      </c>
      <c r="C127" s="308"/>
      <c r="D127" s="308"/>
      <c r="E127" s="308"/>
      <c r="F127" s="308"/>
      <c r="G127" s="308"/>
      <c r="H127" s="309"/>
      <c r="I127" s="190"/>
    </row>
    <row r="128" spans="1:9" ht="27" customHeight="1">
      <c r="A128" s="96">
        <v>11</v>
      </c>
      <c r="B128" s="310" t="s">
        <v>245</v>
      </c>
      <c r="C128" s="310"/>
      <c r="D128" s="310"/>
      <c r="E128" s="310"/>
      <c r="F128" s="310"/>
      <c r="G128" s="310"/>
      <c r="H128" s="311"/>
      <c r="I128" s="190"/>
    </row>
    <row r="129" spans="1:9" ht="12" customHeight="1">
      <c r="A129" s="97" t="s">
        <v>468</v>
      </c>
      <c r="B129" s="98"/>
      <c r="C129" s="98"/>
      <c r="D129" s="98"/>
      <c r="E129" s="98"/>
      <c r="F129" s="98"/>
      <c r="G129" s="98"/>
      <c r="H129" s="99"/>
      <c r="I129" s="95"/>
    </row>
    <row r="130" spans="1:9" ht="12" customHeight="1">
      <c r="A130" s="186">
        <v>12</v>
      </c>
      <c r="B130" s="308" t="s">
        <v>246</v>
      </c>
      <c r="C130" s="308"/>
      <c r="D130" s="308"/>
      <c r="E130" s="308"/>
      <c r="F130" s="308"/>
      <c r="G130" s="308"/>
      <c r="H130" s="309"/>
      <c r="I130" s="190"/>
    </row>
    <row r="131" spans="1:9" ht="12" customHeight="1">
      <c r="A131" s="186">
        <v>13</v>
      </c>
      <c r="B131" s="308" t="s">
        <v>247</v>
      </c>
      <c r="C131" s="308"/>
      <c r="D131" s="308"/>
      <c r="E131" s="308"/>
      <c r="F131" s="308"/>
      <c r="G131" s="308"/>
      <c r="H131" s="309"/>
      <c r="I131" s="190"/>
    </row>
    <row r="132" spans="1:9" ht="12" customHeight="1">
      <c r="A132" s="96">
        <v>14</v>
      </c>
      <c r="B132" s="310" t="s">
        <v>248</v>
      </c>
      <c r="C132" s="310"/>
      <c r="D132" s="310"/>
      <c r="E132" s="310"/>
      <c r="F132" s="310"/>
      <c r="G132" s="310"/>
      <c r="H132" s="311"/>
      <c r="I132" s="190"/>
    </row>
    <row r="133" spans="1:9" ht="12" customHeight="1">
      <c r="A133" s="186">
        <v>15</v>
      </c>
      <c r="B133" s="308" t="s">
        <v>249</v>
      </c>
      <c r="C133" s="308"/>
      <c r="D133" s="308"/>
      <c r="E133" s="308"/>
      <c r="F133" s="308"/>
      <c r="G133" s="308"/>
      <c r="H133" s="309"/>
      <c r="I133" s="190"/>
    </row>
    <row r="134" spans="1:9" ht="27" customHeight="1">
      <c r="A134" s="96">
        <v>16</v>
      </c>
      <c r="B134" s="310" t="s">
        <v>250</v>
      </c>
      <c r="C134" s="310"/>
      <c r="D134" s="310"/>
      <c r="E134" s="310"/>
      <c r="F134" s="310"/>
      <c r="G134" s="310"/>
      <c r="H134" s="311"/>
      <c r="I134" s="190"/>
    </row>
    <row r="135" spans="1:9" ht="12" customHeight="1">
      <c r="A135" s="97" t="s">
        <v>469</v>
      </c>
      <c r="B135" s="98"/>
      <c r="C135" s="98"/>
      <c r="D135" s="98"/>
      <c r="E135" s="98"/>
      <c r="F135" s="98"/>
      <c r="G135" s="98"/>
      <c r="H135" s="99"/>
      <c r="I135" s="95"/>
    </row>
    <row r="136" spans="1:9" ht="12" customHeight="1">
      <c r="A136" s="186">
        <v>17</v>
      </c>
      <c r="B136" s="308" t="s">
        <v>251</v>
      </c>
      <c r="C136" s="308"/>
      <c r="D136" s="308"/>
      <c r="E136" s="308"/>
      <c r="F136" s="308"/>
      <c r="G136" s="308"/>
      <c r="H136" s="309"/>
      <c r="I136" s="190"/>
    </row>
    <row r="137" spans="1:9" ht="12" customHeight="1">
      <c r="A137" s="186">
        <v>18</v>
      </c>
      <c r="B137" s="308" t="s">
        <v>252</v>
      </c>
      <c r="C137" s="308"/>
      <c r="D137" s="308"/>
      <c r="E137" s="308"/>
      <c r="F137" s="308"/>
      <c r="G137" s="308"/>
      <c r="H137" s="309"/>
      <c r="I137" s="190"/>
    </row>
    <row r="138" spans="1:9" ht="12" customHeight="1">
      <c r="A138" s="186">
        <v>19</v>
      </c>
      <c r="B138" s="310" t="s">
        <v>253</v>
      </c>
      <c r="C138" s="310"/>
      <c r="D138" s="310"/>
      <c r="E138" s="310"/>
      <c r="F138" s="310"/>
      <c r="G138" s="310"/>
      <c r="H138" s="311"/>
      <c r="I138" s="190"/>
    </row>
    <row r="139" spans="1:9" ht="12" customHeight="1">
      <c r="A139" s="186" t="s">
        <v>254</v>
      </c>
      <c r="B139" s="310" t="s">
        <v>255</v>
      </c>
      <c r="C139" s="310"/>
      <c r="D139" s="310"/>
      <c r="E139" s="310"/>
      <c r="F139" s="310"/>
      <c r="G139" s="310"/>
      <c r="H139" s="311"/>
      <c r="I139" s="190"/>
    </row>
    <row r="140" spans="1:9" ht="12" customHeight="1">
      <c r="A140" s="186">
        <v>20</v>
      </c>
      <c r="B140" s="308" t="s">
        <v>256</v>
      </c>
      <c r="C140" s="308"/>
      <c r="D140" s="308"/>
      <c r="E140" s="308"/>
      <c r="F140" s="308"/>
      <c r="G140" s="308"/>
      <c r="H140" s="309"/>
      <c r="I140" s="190"/>
    </row>
    <row r="141" spans="1:9" ht="12" customHeight="1">
      <c r="A141" s="96">
        <v>21</v>
      </c>
      <c r="B141" s="310" t="s">
        <v>257</v>
      </c>
      <c r="C141" s="310"/>
      <c r="D141" s="310"/>
      <c r="E141" s="310"/>
      <c r="F141" s="310"/>
      <c r="G141" s="310"/>
      <c r="H141" s="311"/>
      <c r="I141" s="190"/>
    </row>
    <row r="142" spans="1:9" ht="12" customHeight="1">
      <c r="A142" s="316" t="s">
        <v>258</v>
      </c>
      <c r="B142" s="317"/>
      <c r="C142" s="317"/>
      <c r="D142" s="317"/>
      <c r="E142" s="317"/>
      <c r="F142" s="317"/>
      <c r="G142" s="317"/>
      <c r="H142" s="318"/>
      <c r="I142" s="95"/>
    </row>
    <row r="143" spans="1:9" ht="12" customHeight="1">
      <c r="A143" s="186">
        <v>22</v>
      </c>
      <c r="B143" s="308" t="s">
        <v>259</v>
      </c>
      <c r="C143" s="308"/>
      <c r="D143" s="308"/>
      <c r="E143" s="308"/>
      <c r="F143" s="308"/>
      <c r="G143" s="308"/>
      <c r="H143" s="309"/>
      <c r="I143" s="190"/>
    </row>
    <row r="144" spans="1:9" ht="12" customHeight="1">
      <c r="A144" s="186">
        <v>23</v>
      </c>
      <c r="B144" s="100" t="s">
        <v>260</v>
      </c>
      <c r="C144" s="98"/>
      <c r="D144" s="98"/>
      <c r="E144" s="98"/>
      <c r="F144" s="98"/>
      <c r="G144" s="98"/>
      <c r="H144" s="99"/>
      <c r="I144" s="190"/>
    </row>
    <row r="145" spans="1:9" s="101" customFormat="1" ht="12" customHeight="1">
      <c r="A145" s="186">
        <v>24</v>
      </c>
      <c r="B145" s="310" t="s">
        <v>261</v>
      </c>
      <c r="C145" s="310"/>
      <c r="D145" s="310"/>
      <c r="E145" s="310"/>
      <c r="F145" s="310"/>
      <c r="G145" s="310"/>
      <c r="H145" s="311"/>
      <c r="I145" s="174"/>
    </row>
    <row r="146" spans="1:9" s="101" customFormat="1" ht="12" customHeight="1">
      <c r="A146" s="186" t="s">
        <v>262</v>
      </c>
      <c r="B146" s="310" t="s">
        <v>263</v>
      </c>
      <c r="C146" s="310"/>
      <c r="D146" s="310"/>
      <c r="E146" s="310"/>
      <c r="F146" s="310"/>
      <c r="G146" s="310"/>
      <c r="H146" s="311"/>
      <c r="I146" s="174"/>
    </row>
    <row r="147" spans="1:9" s="101" customFormat="1" ht="12" customHeight="1">
      <c r="A147" s="96">
        <v>25</v>
      </c>
      <c r="B147" s="310" t="s">
        <v>264</v>
      </c>
      <c r="C147" s="310"/>
      <c r="D147" s="310"/>
      <c r="E147" s="310"/>
      <c r="F147" s="310"/>
      <c r="G147" s="310"/>
      <c r="H147" s="311"/>
      <c r="I147" s="174"/>
    </row>
    <row r="148" spans="1:9" s="101" customFormat="1" ht="12" customHeight="1">
      <c r="A148" s="96" t="s">
        <v>265</v>
      </c>
      <c r="B148" s="310" t="s">
        <v>266</v>
      </c>
      <c r="C148" s="310"/>
      <c r="D148" s="310"/>
      <c r="E148" s="310"/>
      <c r="F148" s="310"/>
      <c r="G148" s="310"/>
      <c r="H148" s="311"/>
      <c r="I148" s="174"/>
    </row>
    <row r="149" spans="1:9" s="101" customFormat="1" ht="12" customHeight="1">
      <c r="A149" s="96">
        <v>26</v>
      </c>
      <c r="B149" s="310" t="s">
        <v>267</v>
      </c>
      <c r="C149" s="310"/>
      <c r="D149" s="310"/>
      <c r="E149" s="310"/>
      <c r="F149" s="310"/>
      <c r="G149" s="310"/>
      <c r="H149" s="311"/>
      <c r="I149" s="174"/>
    </row>
    <row r="150" spans="1:9" ht="12" customHeight="1">
      <c r="A150" s="313" t="s">
        <v>470</v>
      </c>
      <c r="B150" s="314"/>
      <c r="C150" s="314"/>
      <c r="D150" s="314"/>
      <c r="E150" s="314"/>
      <c r="F150" s="314"/>
      <c r="G150" s="314"/>
      <c r="H150" s="315"/>
      <c r="I150" s="95"/>
    </row>
    <row r="151" spans="1:9" ht="12" customHeight="1">
      <c r="A151" s="186">
        <v>27</v>
      </c>
      <c r="B151" s="308" t="s">
        <v>268</v>
      </c>
      <c r="C151" s="308"/>
      <c r="D151" s="308"/>
      <c r="E151" s="308"/>
      <c r="F151" s="308"/>
      <c r="G151" s="308"/>
      <c r="H151" s="309"/>
      <c r="I151" s="190"/>
    </row>
    <row r="152" spans="1:9" ht="12" customHeight="1">
      <c r="A152" s="186">
        <v>28</v>
      </c>
      <c r="B152" s="308" t="s">
        <v>269</v>
      </c>
      <c r="C152" s="308"/>
      <c r="D152" s="308"/>
      <c r="E152" s="308"/>
      <c r="F152" s="308"/>
      <c r="G152" s="308"/>
      <c r="H152" s="309"/>
      <c r="I152" s="190"/>
    </row>
    <row r="153" spans="1:9" ht="12" customHeight="1">
      <c r="A153" s="186">
        <v>29</v>
      </c>
      <c r="B153" s="310" t="s">
        <v>270</v>
      </c>
      <c r="C153" s="310"/>
      <c r="D153" s="310"/>
      <c r="E153" s="310"/>
      <c r="F153" s="310"/>
      <c r="G153" s="310"/>
      <c r="H153" s="311"/>
      <c r="I153" s="190"/>
    </row>
    <row r="154" spans="1:9" ht="12" customHeight="1">
      <c r="A154" s="186">
        <v>30</v>
      </c>
      <c r="B154" s="310" t="s">
        <v>271</v>
      </c>
      <c r="C154" s="310"/>
      <c r="D154" s="310"/>
      <c r="E154" s="310"/>
      <c r="F154" s="310"/>
      <c r="G154" s="310"/>
      <c r="H154" s="310"/>
      <c r="I154" s="190"/>
    </row>
    <row r="155" spans="1:9" ht="12" customHeight="1">
      <c r="A155" s="316" t="s">
        <v>272</v>
      </c>
      <c r="B155" s="317"/>
      <c r="C155" s="317"/>
      <c r="D155" s="317"/>
      <c r="E155" s="317"/>
      <c r="F155" s="317"/>
      <c r="G155" s="317"/>
      <c r="H155" s="318"/>
      <c r="I155" s="95"/>
    </row>
    <row r="156" spans="1:9" ht="12" customHeight="1">
      <c r="A156" s="97" t="s">
        <v>273</v>
      </c>
      <c r="B156" s="98"/>
      <c r="C156" s="98"/>
      <c r="D156" s="98"/>
      <c r="E156" s="98"/>
      <c r="F156" s="98"/>
      <c r="G156" s="98"/>
      <c r="H156" s="99"/>
      <c r="I156" s="95"/>
    </row>
    <row r="157" spans="1:9" ht="12" customHeight="1">
      <c r="A157" s="186">
        <v>31</v>
      </c>
      <c r="B157" s="308" t="s">
        <v>274</v>
      </c>
      <c r="C157" s="308"/>
      <c r="D157" s="308"/>
      <c r="E157" s="308"/>
      <c r="F157" s="308"/>
      <c r="G157" s="308"/>
      <c r="H157" s="309"/>
      <c r="I157" s="190"/>
    </row>
    <row r="158" spans="1:9" ht="12" customHeight="1">
      <c r="A158" s="186">
        <v>32</v>
      </c>
      <c r="B158" s="308" t="s">
        <v>275</v>
      </c>
      <c r="C158" s="308"/>
      <c r="D158" s="308"/>
      <c r="E158" s="308"/>
      <c r="F158" s="308"/>
      <c r="G158" s="308"/>
      <c r="H158" s="309"/>
      <c r="I158" s="190"/>
    </row>
    <row r="159" spans="1:9" ht="12" customHeight="1">
      <c r="A159" s="186">
        <v>33</v>
      </c>
      <c r="B159" s="308" t="s">
        <v>276</v>
      </c>
      <c r="C159" s="308"/>
      <c r="D159" s="308"/>
      <c r="E159" s="308"/>
      <c r="F159" s="308"/>
      <c r="G159" s="308"/>
      <c r="H159" s="309"/>
      <c r="I159" s="190"/>
    </row>
    <row r="160" spans="1:9" ht="12" customHeight="1">
      <c r="A160" s="186">
        <v>34</v>
      </c>
      <c r="B160" s="308" t="s">
        <v>277</v>
      </c>
      <c r="C160" s="308"/>
      <c r="D160" s="308"/>
      <c r="E160" s="308"/>
      <c r="F160" s="308"/>
      <c r="G160" s="308"/>
      <c r="H160" s="309"/>
      <c r="I160" s="190"/>
    </row>
    <row r="161" spans="1:9" ht="12" customHeight="1">
      <c r="A161" s="186">
        <v>35</v>
      </c>
      <c r="B161" s="308" t="s">
        <v>278</v>
      </c>
      <c r="C161" s="308"/>
      <c r="D161" s="308"/>
      <c r="E161" s="308"/>
      <c r="F161" s="308"/>
      <c r="G161" s="308"/>
      <c r="H161" s="309"/>
      <c r="I161" s="190"/>
    </row>
    <row r="162" spans="1:9" ht="12">
      <c r="A162" s="312" t="s">
        <v>471</v>
      </c>
      <c r="B162" s="312"/>
      <c r="C162" s="312"/>
      <c r="D162" s="312"/>
      <c r="E162" s="312"/>
      <c r="F162" s="312"/>
      <c r="G162" s="312"/>
      <c r="H162" s="312"/>
      <c r="I162" s="312"/>
    </row>
    <row r="163" spans="1:9" ht="123" customHeight="1">
      <c r="A163" s="306"/>
      <c r="B163" s="306"/>
      <c r="C163" s="306"/>
      <c r="D163" s="306"/>
      <c r="E163" s="306"/>
      <c r="F163" s="306"/>
      <c r="G163" s="306"/>
      <c r="H163" s="306"/>
      <c r="I163" s="306"/>
    </row>
    <row r="164" spans="1:9" ht="12">
      <c r="A164" s="312" t="s">
        <v>472</v>
      </c>
      <c r="B164" s="312"/>
      <c r="C164" s="312"/>
      <c r="D164" s="312"/>
      <c r="E164" s="312"/>
      <c r="F164" s="312"/>
      <c r="G164" s="312"/>
      <c r="H164" s="312"/>
      <c r="I164" s="312"/>
    </row>
    <row r="165" spans="1:9" ht="123" customHeight="1">
      <c r="A165" s="306"/>
      <c r="B165" s="306"/>
      <c r="C165" s="306"/>
      <c r="D165" s="306"/>
      <c r="E165" s="306"/>
      <c r="F165" s="306"/>
      <c r="G165" s="306"/>
      <c r="H165" s="306"/>
      <c r="I165" s="306"/>
    </row>
    <row r="166" spans="1:9" ht="12">
      <c r="A166" s="312" t="s">
        <v>473</v>
      </c>
      <c r="B166" s="312"/>
      <c r="C166" s="312"/>
      <c r="D166" s="312"/>
      <c r="E166" s="312"/>
      <c r="F166" s="312"/>
      <c r="G166" s="312"/>
      <c r="H166" s="312"/>
      <c r="I166" s="312"/>
    </row>
    <row r="167" spans="1:9" ht="123" customHeight="1">
      <c r="A167" s="306"/>
      <c r="B167" s="306"/>
      <c r="C167" s="306"/>
      <c r="D167" s="306"/>
      <c r="E167" s="306"/>
      <c r="F167" s="306"/>
      <c r="G167" s="306"/>
      <c r="H167" s="306"/>
      <c r="I167" s="306"/>
    </row>
    <row r="168" spans="1:9" ht="12">
      <c r="A168" s="312" t="s">
        <v>474</v>
      </c>
      <c r="B168" s="312"/>
      <c r="C168" s="312"/>
      <c r="D168" s="312"/>
      <c r="E168" s="312"/>
      <c r="F168" s="312"/>
      <c r="G168" s="312"/>
      <c r="H168" s="312"/>
      <c r="I168" s="174"/>
    </row>
  </sheetData>
  <sheetProtection selectLockedCells="1"/>
  <mergeCells count="185">
    <mergeCell ref="A164:I164"/>
    <mergeCell ref="A165:I165"/>
    <mergeCell ref="A166:I166"/>
    <mergeCell ref="A167:I167"/>
    <mergeCell ref="A168:H168"/>
    <mergeCell ref="B158:H158"/>
    <mergeCell ref="B159:H159"/>
    <mergeCell ref="B160:H160"/>
    <mergeCell ref="B161:H161"/>
    <mergeCell ref="A162:I162"/>
    <mergeCell ref="A163:I163"/>
    <mergeCell ref="B151:H151"/>
    <mergeCell ref="B152:H152"/>
    <mergeCell ref="B153:H153"/>
    <mergeCell ref="B154:H154"/>
    <mergeCell ref="A155:H155"/>
    <mergeCell ref="B157:H157"/>
    <mergeCell ref="B145:H145"/>
    <mergeCell ref="B146:H146"/>
    <mergeCell ref="B147:H147"/>
    <mergeCell ref="B148:H148"/>
    <mergeCell ref="B149:H149"/>
    <mergeCell ref="A150:H150"/>
    <mergeCell ref="B138:H138"/>
    <mergeCell ref="B139:H139"/>
    <mergeCell ref="B140:H140"/>
    <mergeCell ref="B141:H141"/>
    <mergeCell ref="A142:H142"/>
    <mergeCell ref="B143:H143"/>
    <mergeCell ref="B131:H131"/>
    <mergeCell ref="B132:H132"/>
    <mergeCell ref="B133:H133"/>
    <mergeCell ref="B134:H134"/>
    <mergeCell ref="B136:H136"/>
    <mergeCell ref="B137:H137"/>
    <mergeCell ref="B124:H124"/>
    <mergeCell ref="B125:H125"/>
    <mergeCell ref="B126:H126"/>
    <mergeCell ref="B127:H127"/>
    <mergeCell ref="B128:H128"/>
    <mergeCell ref="B130:H130"/>
    <mergeCell ref="A117:H117"/>
    <mergeCell ref="B119:H119"/>
    <mergeCell ref="B120:H120"/>
    <mergeCell ref="B121:H121"/>
    <mergeCell ref="B122:H122"/>
    <mergeCell ref="B123:H123"/>
    <mergeCell ref="A111:I111"/>
    <mergeCell ref="A112:H112"/>
    <mergeCell ref="B113:H113"/>
    <mergeCell ref="B114:H114"/>
    <mergeCell ref="B115:H115"/>
    <mergeCell ref="B116:H116"/>
    <mergeCell ref="A109:I109"/>
    <mergeCell ref="A110:B110"/>
    <mergeCell ref="D110:F110"/>
    <mergeCell ref="G110:I110"/>
    <mergeCell ref="A106:C106"/>
    <mergeCell ref="D106:I106"/>
    <mergeCell ref="A107:C107"/>
    <mergeCell ref="D107:I107"/>
    <mergeCell ref="A108:C108"/>
    <mergeCell ref="D108:I108"/>
    <mergeCell ref="A103:C103"/>
    <mergeCell ref="D103:I103"/>
    <mergeCell ref="A104:C104"/>
    <mergeCell ref="D104:I104"/>
    <mergeCell ref="A105:C105"/>
    <mergeCell ref="D105:I105"/>
    <mergeCell ref="A100:C100"/>
    <mergeCell ref="D100:I100"/>
    <mergeCell ref="A101:C101"/>
    <mergeCell ref="D101:I101"/>
    <mergeCell ref="A102:C102"/>
    <mergeCell ref="D102:I102"/>
    <mergeCell ref="A95:I95"/>
    <mergeCell ref="A96:I96"/>
    <mergeCell ref="A98:C98"/>
    <mergeCell ref="D98:I98"/>
    <mergeCell ref="A99:C99"/>
    <mergeCell ref="D99:I99"/>
    <mergeCell ref="A97:I97"/>
    <mergeCell ref="A94:E94"/>
    <mergeCell ref="A93:E93"/>
    <mergeCell ref="A92:E92"/>
    <mergeCell ref="A91:E91"/>
    <mergeCell ref="A90:E90"/>
    <mergeCell ref="F90:H90"/>
    <mergeCell ref="F91:H91"/>
    <mergeCell ref="F92:H92"/>
    <mergeCell ref="F93:H93"/>
    <mergeCell ref="F94:H94"/>
    <mergeCell ref="A85:E85"/>
    <mergeCell ref="A84:E84"/>
    <mergeCell ref="A82:H82"/>
    <mergeCell ref="A89:E89"/>
    <mergeCell ref="A88:E88"/>
    <mergeCell ref="A87:E87"/>
    <mergeCell ref="A86:E86"/>
    <mergeCell ref="A83:H83"/>
    <mergeCell ref="F84:H84"/>
    <mergeCell ref="F85:H85"/>
    <mergeCell ref="F86:H86"/>
    <mergeCell ref="F87:H87"/>
    <mergeCell ref="F88:H88"/>
    <mergeCell ref="F89:H89"/>
    <mergeCell ref="A76:H76"/>
    <mergeCell ref="A77:F77"/>
    <mergeCell ref="A78:F78"/>
    <mergeCell ref="A79:F79"/>
    <mergeCell ref="A80:F80"/>
    <mergeCell ref="A81:F81"/>
    <mergeCell ref="A70:H70"/>
    <mergeCell ref="A71:F71"/>
    <mergeCell ref="A72:F72"/>
    <mergeCell ref="A73:F73"/>
    <mergeCell ref="A74:F74"/>
    <mergeCell ref="A75:F75"/>
    <mergeCell ref="A64:I64"/>
    <mergeCell ref="A65:F65"/>
    <mergeCell ref="A66:F66"/>
    <mergeCell ref="A67:F67"/>
    <mergeCell ref="A68:F68"/>
    <mergeCell ref="A69:F69"/>
    <mergeCell ref="A58:F58"/>
    <mergeCell ref="A59:F59"/>
    <mergeCell ref="A60:F60"/>
    <mergeCell ref="A61:F61"/>
    <mergeCell ref="A62:F62"/>
    <mergeCell ref="A63:H63"/>
    <mergeCell ref="A52:F52"/>
    <mergeCell ref="A53:F53"/>
    <mergeCell ref="A54:F54"/>
    <mergeCell ref="A55:F55"/>
    <mergeCell ref="A56:F56"/>
    <mergeCell ref="A57:H57"/>
    <mergeCell ref="A46:F46"/>
    <mergeCell ref="A47:F47"/>
    <mergeCell ref="A48:H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28:F28"/>
    <mergeCell ref="A29:F29"/>
    <mergeCell ref="A30:F30"/>
    <mergeCell ref="A31:F31"/>
    <mergeCell ref="A32:F32"/>
    <mergeCell ref="A33:F33"/>
    <mergeCell ref="A21:I21"/>
    <mergeCell ref="A23:I23"/>
    <mergeCell ref="A24:F24"/>
    <mergeCell ref="A25:F25"/>
    <mergeCell ref="A26:F26"/>
    <mergeCell ref="A27:F27"/>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05'!A23" display="MATERIALS AND SUPPLIES"/>
    <hyperlink ref="A12:H12" location="'19.05'!A48" display="JOB-SITE POWER TOOLS AND EQUIPMENT"/>
    <hyperlink ref="A13:H13" location="'19.05'!A57" display="EQUIPMENT RENTAL"/>
    <hyperlink ref="A14:H14" location="'19.05'!A64" display="CONTRACTED SERVICES"/>
    <hyperlink ref="A15:H15" location="'19.05'!A70" display="AGENCY TECHNICAL SERVICES"/>
    <hyperlink ref="A16:H16" location="'19.05'!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2" max="255" man="1"/>
    <brk id="82" max="255" man="1"/>
    <brk id="94" max="255" man="1"/>
  </rowBreaks>
  <legacyDrawing r:id="rId2"/>
</worksheet>
</file>

<file path=xl/worksheets/sheet11.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21.06</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c r="A8" s="103" t="s">
        <v>540</v>
      </c>
      <c r="B8" s="396">
        <f>SUM(B4:B7,E4:E7,H4:H7)</f>
        <v>0</v>
      </c>
      <c r="C8" s="397"/>
      <c r="D8" s="392" t="s">
        <v>535</v>
      </c>
      <c r="E8" s="393"/>
      <c r="F8" s="104">
        <f>2*I17</f>
        <v>0</v>
      </c>
      <c r="G8" s="105" t="s">
        <v>536</v>
      </c>
      <c r="H8" s="394" t="e">
        <f>SUM(I17/B8)</f>
        <v>#DIV/0!</v>
      </c>
      <c r="I8" s="395"/>
    </row>
    <row r="9" spans="1:9" s="57" customFormat="1" ht="4.5" customHeight="1" thickBot="1">
      <c r="A9" s="398"/>
      <c r="B9" s="399"/>
      <c r="C9" s="399"/>
      <c r="D9" s="399"/>
      <c r="E9" s="399"/>
      <c r="F9" s="399"/>
      <c r="G9" s="399"/>
      <c r="H9" s="399"/>
      <c r="I9" s="400"/>
    </row>
    <row r="10" spans="1:9" s="57" customFormat="1" ht="27" customHeight="1">
      <c r="A10" s="401" t="s">
        <v>581</v>
      </c>
      <c r="B10" s="401"/>
      <c r="C10" s="401"/>
      <c r="D10" s="401"/>
      <c r="E10" s="401"/>
      <c r="F10" s="401"/>
      <c r="G10" s="401"/>
      <c r="H10" s="401"/>
      <c r="I10" s="69"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109"/>
      <c r="I25" s="91">
        <f aca="true" t="shared" si="0" ref="I25:I46">SUM(G25*H25)</f>
        <v>0</v>
      </c>
    </row>
    <row r="26" spans="1:9" ht="12">
      <c r="A26" s="343"/>
      <c r="B26" s="328"/>
      <c r="C26" s="328"/>
      <c r="D26" s="328"/>
      <c r="E26" s="328"/>
      <c r="F26" s="329"/>
      <c r="G26" s="53"/>
      <c r="H26" s="109"/>
      <c r="I26" s="91">
        <f t="shared" si="0"/>
        <v>0</v>
      </c>
    </row>
    <row r="27" spans="1:9" ht="12">
      <c r="A27" s="343"/>
      <c r="B27" s="328"/>
      <c r="C27" s="328"/>
      <c r="D27" s="328"/>
      <c r="E27" s="328"/>
      <c r="F27" s="329"/>
      <c r="G27" s="53"/>
      <c r="H27" s="109"/>
      <c r="I27" s="91">
        <f t="shared" si="0"/>
        <v>0</v>
      </c>
    </row>
    <row r="28" spans="1:9" ht="12">
      <c r="A28" s="343"/>
      <c r="B28" s="328"/>
      <c r="C28" s="328"/>
      <c r="D28" s="328"/>
      <c r="E28" s="328"/>
      <c r="F28" s="329"/>
      <c r="G28" s="53"/>
      <c r="H28" s="109"/>
      <c r="I28" s="91">
        <f t="shared" si="0"/>
        <v>0</v>
      </c>
    </row>
    <row r="29" spans="1:9" ht="12">
      <c r="A29" s="343"/>
      <c r="B29" s="328"/>
      <c r="C29" s="328"/>
      <c r="D29" s="328"/>
      <c r="E29" s="328"/>
      <c r="F29" s="329"/>
      <c r="G29" s="53"/>
      <c r="H29" s="109"/>
      <c r="I29" s="91">
        <f t="shared" si="0"/>
        <v>0</v>
      </c>
    </row>
    <row r="30" spans="1:9" ht="12">
      <c r="A30" s="343"/>
      <c r="B30" s="328"/>
      <c r="C30" s="328"/>
      <c r="D30" s="328"/>
      <c r="E30" s="328"/>
      <c r="F30" s="329"/>
      <c r="G30" s="53"/>
      <c r="H30" s="109"/>
      <c r="I30" s="91">
        <f t="shared" si="0"/>
        <v>0</v>
      </c>
    </row>
    <row r="31" spans="1:9" ht="12">
      <c r="A31" s="343"/>
      <c r="B31" s="328"/>
      <c r="C31" s="328"/>
      <c r="D31" s="328"/>
      <c r="E31" s="328"/>
      <c r="F31" s="329"/>
      <c r="G31" s="53"/>
      <c r="H31" s="109"/>
      <c r="I31" s="91">
        <f t="shared" si="0"/>
        <v>0</v>
      </c>
    </row>
    <row r="32" spans="1:9" ht="12">
      <c r="A32" s="343"/>
      <c r="B32" s="328"/>
      <c r="C32" s="328"/>
      <c r="D32" s="328"/>
      <c r="E32" s="328"/>
      <c r="F32" s="329"/>
      <c r="G32" s="53"/>
      <c r="H32" s="109"/>
      <c r="I32" s="91">
        <f t="shared" si="0"/>
        <v>0</v>
      </c>
    </row>
    <row r="33" spans="1:9" ht="12">
      <c r="A33" s="343"/>
      <c r="B33" s="328"/>
      <c r="C33" s="328"/>
      <c r="D33" s="328"/>
      <c r="E33" s="328"/>
      <c r="F33" s="329"/>
      <c r="G33" s="53"/>
      <c r="H33" s="109"/>
      <c r="I33" s="91">
        <f t="shared" si="0"/>
        <v>0</v>
      </c>
    </row>
    <row r="34" spans="1:9" ht="12">
      <c r="A34" s="343"/>
      <c r="B34" s="328"/>
      <c r="C34" s="328"/>
      <c r="D34" s="328"/>
      <c r="E34" s="328"/>
      <c r="F34" s="329"/>
      <c r="G34" s="53"/>
      <c r="H34" s="109"/>
      <c r="I34" s="91">
        <f t="shared" si="0"/>
        <v>0</v>
      </c>
    </row>
    <row r="35" spans="1:9" ht="12">
      <c r="A35" s="343"/>
      <c r="B35" s="328"/>
      <c r="C35" s="328"/>
      <c r="D35" s="328"/>
      <c r="E35" s="328"/>
      <c r="F35" s="329"/>
      <c r="G35" s="53"/>
      <c r="H35" s="109"/>
      <c r="I35" s="91">
        <f t="shared" si="0"/>
        <v>0</v>
      </c>
    </row>
    <row r="36" spans="1:9" ht="12">
      <c r="A36" s="343"/>
      <c r="B36" s="328"/>
      <c r="C36" s="328"/>
      <c r="D36" s="328"/>
      <c r="E36" s="328"/>
      <c r="F36" s="329"/>
      <c r="G36" s="53"/>
      <c r="H36" s="109"/>
      <c r="I36" s="91">
        <f t="shared" si="0"/>
        <v>0</v>
      </c>
    </row>
    <row r="37" spans="1:9" ht="12">
      <c r="A37" s="343"/>
      <c r="B37" s="328"/>
      <c r="C37" s="328"/>
      <c r="D37" s="328"/>
      <c r="E37" s="328"/>
      <c r="F37" s="329"/>
      <c r="G37" s="53"/>
      <c r="H37" s="109"/>
      <c r="I37" s="91">
        <f t="shared" si="0"/>
        <v>0</v>
      </c>
    </row>
    <row r="38" spans="1:9" ht="12">
      <c r="A38" s="343"/>
      <c r="B38" s="328"/>
      <c r="C38" s="328"/>
      <c r="D38" s="328"/>
      <c r="E38" s="328"/>
      <c r="F38" s="329"/>
      <c r="G38" s="53"/>
      <c r="H38" s="109"/>
      <c r="I38" s="91">
        <f t="shared" si="0"/>
        <v>0</v>
      </c>
    </row>
    <row r="39" spans="1:9" ht="12">
      <c r="A39" s="343"/>
      <c r="B39" s="328"/>
      <c r="C39" s="328"/>
      <c r="D39" s="328"/>
      <c r="E39" s="328"/>
      <c r="F39" s="329"/>
      <c r="G39" s="53"/>
      <c r="H39" s="109"/>
      <c r="I39" s="91">
        <f t="shared" si="0"/>
        <v>0</v>
      </c>
    </row>
    <row r="40" spans="1:9" ht="12">
      <c r="A40" s="343"/>
      <c r="B40" s="328"/>
      <c r="C40" s="328"/>
      <c r="D40" s="328"/>
      <c r="E40" s="328"/>
      <c r="F40" s="329"/>
      <c r="G40" s="53"/>
      <c r="H40" s="109"/>
      <c r="I40" s="91">
        <f t="shared" si="0"/>
        <v>0</v>
      </c>
    </row>
    <row r="41" spans="1:9" ht="12">
      <c r="A41" s="343"/>
      <c r="B41" s="328"/>
      <c r="C41" s="328"/>
      <c r="D41" s="328"/>
      <c r="E41" s="328"/>
      <c r="F41" s="329"/>
      <c r="G41" s="53"/>
      <c r="H41" s="109"/>
      <c r="I41" s="91">
        <f t="shared" si="0"/>
        <v>0</v>
      </c>
    </row>
    <row r="42" spans="1:9" ht="12">
      <c r="A42" s="343"/>
      <c r="B42" s="328"/>
      <c r="C42" s="328"/>
      <c r="D42" s="328"/>
      <c r="E42" s="328"/>
      <c r="F42" s="329"/>
      <c r="G42" s="53"/>
      <c r="H42" s="109"/>
      <c r="I42" s="91">
        <f t="shared" si="0"/>
        <v>0</v>
      </c>
    </row>
    <row r="43" spans="1:9" ht="12">
      <c r="A43" s="343"/>
      <c r="B43" s="328"/>
      <c r="C43" s="328"/>
      <c r="D43" s="328"/>
      <c r="E43" s="328"/>
      <c r="F43" s="329"/>
      <c r="G43" s="53"/>
      <c r="H43" s="109"/>
      <c r="I43" s="91">
        <f t="shared" si="0"/>
        <v>0</v>
      </c>
    </row>
    <row r="44" spans="1:9" ht="12">
      <c r="A44" s="343"/>
      <c r="B44" s="328"/>
      <c r="C44" s="328"/>
      <c r="D44" s="328"/>
      <c r="E44" s="328"/>
      <c r="F44" s="329"/>
      <c r="G44" s="53"/>
      <c r="H44" s="109"/>
      <c r="I44" s="91">
        <f t="shared" si="0"/>
        <v>0</v>
      </c>
    </row>
    <row r="45" spans="1:9" ht="12">
      <c r="A45" s="343"/>
      <c r="B45" s="328"/>
      <c r="C45" s="328"/>
      <c r="D45" s="328"/>
      <c r="E45" s="328"/>
      <c r="F45" s="329"/>
      <c r="G45" s="53"/>
      <c r="H45" s="109"/>
      <c r="I45" s="91">
        <f t="shared" si="0"/>
        <v>0</v>
      </c>
    </row>
    <row r="46" spans="1:9" ht="12">
      <c r="A46" s="343"/>
      <c r="B46" s="328"/>
      <c r="C46" s="328"/>
      <c r="D46" s="328"/>
      <c r="E46" s="328"/>
      <c r="F46" s="329"/>
      <c r="G46" s="53"/>
      <c r="H46" s="109"/>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109"/>
      <c r="I49" s="91">
        <f>SUM(G49*H49)</f>
        <v>0</v>
      </c>
    </row>
    <row r="50" spans="1:9" ht="12">
      <c r="A50" s="343"/>
      <c r="B50" s="328"/>
      <c r="C50" s="328"/>
      <c r="D50" s="328"/>
      <c r="E50" s="328"/>
      <c r="F50" s="329"/>
      <c r="G50" s="53"/>
      <c r="H50" s="109"/>
      <c r="I50" s="91">
        <f aca="true" t="shared" si="1" ref="I50:I55">SUM(G50*H50)</f>
        <v>0</v>
      </c>
    </row>
    <row r="51" spans="1:9" ht="12">
      <c r="A51" s="343"/>
      <c r="B51" s="328"/>
      <c r="C51" s="328"/>
      <c r="D51" s="328"/>
      <c r="E51" s="328"/>
      <c r="F51" s="329"/>
      <c r="G51" s="53"/>
      <c r="H51" s="109"/>
      <c r="I51" s="91">
        <f t="shared" si="1"/>
        <v>0</v>
      </c>
    </row>
    <row r="52" spans="1:9" ht="12">
      <c r="A52" s="343"/>
      <c r="B52" s="328"/>
      <c r="C52" s="328"/>
      <c r="D52" s="328"/>
      <c r="E52" s="328"/>
      <c r="F52" s="329"/>
      <c r="G52" s="53"/>
      <c r="H52" s="109"/>
      <c r="I52" s="91">
        <f t="shared" si="1"/>
        <v>0</v>
      </c>
    </row>
    <row r="53" spans="1:9" ht="12">
      <c r="A53" s="343"/>
      <c r="B53" s="328"/>
      <c r="C53" s="328"/>
      <c r="D53" s="328"/>
      <c r="E53" s="328"/>
      <c r="F53" s="329"/>
      <c r="G53" s="53"/>
      <c r="H53" s="109"/>
      <c r="I53" s="91">
        <f t="shared" si="1"/>
        <v>0</v>
      </c>
    </row>
    <row r="54" spans="1:9" ht="12">
      <c r="A54" s="343"/>
      <c r="B54" s="328"/>
      <c r="C54" s="328"/>
      <c r="D54" s="328"/>
      <c r="E54" s="328"/>
      <c r="F54" s="329"/>
      <c r="G54" s="53"/>
      <c r="H54" s="109"/>
      <c r="I54" s="91">
        <f t="shared" si="1"/>
        <v>0</v>
      </c>
    </row>
    <row r="55" spans="1:9" ht="12">
      <c r="A55" s="343"/>
      <c r="B55" s="328"/>
      <c r="C55" s="328"/>
      <c r="D55" s="328"/>
      <c r="E55" s="328"/>
      <c r="F55" s="329"/>
      <c r="G55" s="53"/>
      <c r="H55" s="109"/>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109"/>
      <c r="I58" s="91">
        <f>SUM(G58*H58)</f>
        <v>0</v>
      </c>
    </row>
    <row r="59" spans="1:9" ht="12">
      <c r="A59" s="343"/>
      <c r="B59" s="328"/>
      <c r="C59" s="328"/>
      <c r="D59" s="328"/>
      <c r="E59" s="328"/>
      <c r="F59" s="329"/>
      <c r="G59" s="53"/>
      <c r="H59" s="109"/>
      <c r="I59" s="91">
        <f>SUM(G59*H59)</f>
        <v>0</v>
      </c>
    </row>
    <row r="60" spans="1:9" ht="12">
      <c r="A60" s="343"/>
      <c r="B60" s="328"/>
      <c r="C60" s="328"/>
      <c r="D60" s="328"/>
      <c r="E60" s="328"/>
      <c r="F60" s="329"/>
      <c r="G60" s="53"/>
      <c r="H60" s="109"/>
      <c r="I60" s="91">
        <f>SUM(G60*H60)</f>
        <v>0</v>
      </c>
    </row>
    <row r="61" spans="1:9" ht="12">
      <c r="A61" s="349"/>
      <c r="B61" s="350"/>
      <c r="C61" s="350"/>
      <c r="D61" s="350"/>
      <c r="E61" s="350"/>
      <c r="F61" s="350"/>
      <c r="G61" s="53"/>
      <c r="H61" s="109"/>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109"/>
      <c r="I65" s="90">
        <f>SUM(G65*H65)</f>
        <v>0</v>
      </c>
    </row>
    <row r="66" spans="1:9" ht="12">
      <c r="A66" s="327"/>
      <c r="B66" s="328"/>
      <c r="C66" s="328"/>
      <c r="D66" s="328"/>
      <c r="E66" s="328"/>
      <c r="F66" s="329"/>
      <c r="G66" s="53"/>
      <c r="H66" s="109"/>
      <c r="I66" s="90">
        <f>SUM(G66*H66)</f>
        <v>0</v>
      </c>
    </row>
    <row r="67" spans="1:9" ht="12">
      <c r="A67" s="327"/>
      <c r="B67" s="328"/>
      <c r="C67" s="328"/>
      <c r="D67" s="328"/>
      <c r="E67" s="328"/>
      <c r="F67" s="329"/>
      <c r="G67" s="53"/>
      <c r="H67" s="109"/>
      <c r="I67" s="90">
        <f>SUM(G67*H67)</f>
        <v>0</v>
      </c>
    </row>
    <row r="68" spans="1:9" ht="12">
      <c r="A68" s="327"/>
      <c r="B68" s="328"/>
      <c r="C68" s="328"/>
      <c r="D68" s="328"/>
      <c r="E68" s="328"/>
      <c r="F68" s="329"/>
      <c r="G68" s="53"/>
      <c r="H68" s="109"/>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109"/>
      <c r="I71" s="90">
        <f>SUM(G71*H71)</f>
        <v>0</v>
      </c>
    </row>
    <row r="72" spans="1:9" ht="12">
      <c r="A72" s="327"/>
      <c r="B72" s="328"/>
      <c r="C72" s="328"/>
      <c r="D72" s="328"/>
      <c r="E72" s="328"/>
      <c r="F72" s="329"/>
      <c r="G72" s="53"/>
      <c r="H72" s="109"/>
      <c r="I72" s="90">
        <f>SUM(G72*H72)</f>
        <v>0</v>
      </c>
    </row>
    <row r="73" spans="1:9" ht="12">
      <c r="A73" s="327"/>
      <c r="B73" s="328"/>
      <c r="C73" s="328"/>
      <c r="D73" s="328"/>
      <c r="E73" s="328"/>
      <c r="F73" s="329"/>
      <c r="G73" s="53"/>
      <c r="H73" s="109"/>
      <c r="I73" s="90">
        <f>SUM(G73*H73)</f>
        <v>0</v>
      </c>
    </row>
    <row r="74" spans="1:9" ht="12">
      <c r="A74" s="327"/>
      <c r="B74" s="328"/>
      <c r="C74" s="328"/>
      <c r="D74" s="328"/>
      <c r="E74" s="328"/>
      <c r="F74" s="329"/>
      <c r="G74" s="53"/>
      <c r="H74" s="109"/>
      <c r="I74" s="90">
        <f>SUM(G74*H74)</f>
        <v>0</v>
      </c>
    </row>
    <row r="75" spans="1:9" ht="12">
      <c r="A75" s="402" t="s">
        <v>182</v>
      </c>
      <c r="B75" s="403"/>
      <c r="C75" s="403"/>
      <c r="D75" s="403"/>
      <c r="E75" s="403"/>
      <c r="F75" s="403"/>
      <c r="G75" s="403"/>
      <c r="H75" s="404"/>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109"/>
      <c r="I77" s="90">
        <f>SUM(G77*H77)</f>
        <v>0</v>
      </c>
    </row>
    <row r="78" spans="1:9" ht="12">
      <c r="A78" s="327"/>
      <c r="B78" s="328"/>
      <c r="C78" s="328"/>
      <c r="D78" s="328"/>
      <c r="E78" s="328"/>
      <c r="F78" s="329"/>
      <c r="G78" s="53"/>
      <c r="H78" s="109"/>
      <c r="I78" s="90">
        <f>SUM(G78*H78)</f>
        <v>0</v>
      </c>
    </row>
    <row r="79" spans="1:9" ht="12">
      <c r="A79" s="327"/>
      <c r="B79" s="328"/>
      <c r="C79" s="328"/>
      <c r="D79" s="328"/>
      <c r="E79" s="328"/>
      <c r="F79" s="329"/>
      <c r="G79" s="53"/>
      <c r="H79" s="109"/>
      <c r="I79" s="90">
        <f>SUM(G79*H79)</f>
        <v>0</v>
      </c>
    </row>
    <row r="80" spans="1:9" ht="12">
      <c r="A80" s="327"/>
      <c r="B80" s="328"/>
      <c r="C80" s="328"/>
      <c r="D80" s="328"/>
      <c r="E80" s="328"/>
      <c r="F80" s="329"/>
      <c r="G80" s="53"/>
      <c r="H80" s="109"/>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6" customHeight="1">
      <c r="A84" s="305"/>
      <c r="B84" s="305"/>
      <c r="C84" s="305"/>
      <c r="D84" s="305"/>
      <c r="E84" s="305"/>
      <c r="F84" s="302"/>
      <c r="G84" s="303"/>
      <c r="H84" s="304"/>
      <c r="I84" s="87"/>
    </row>
    <row r="85" spans="1:9" ht="36" customHeight="1">
      <c r="A85" s="305"/>
      <c r="B85" s="305"/>
      <c r="C85" s="305"/>
      <c r="D85" s="305"/>
      <c r="E85" s="305"/>
      <c r="F85" s="302"/>
      <c r="G85" s="303"/>
      <c r="H85" s="304"/>
      <c r="I85" s="87"/>
    </row>
    <row r="86" spans="1:9" ht="36" customHeight="1">
      <c r="A86" s="305"/>
      <c r="B86" s="305"/>
      <c r="C86" s="305"/>
      <c r="D86" s="305"/>
      <c r="E86" s="305"/>
      <c r="F86" s="302"/>
      <c r="G86" s="303"/>
      <c r="H86" s="304"/>
      <c r="I86" s="87"/>
    </row>
    <row r="87" spans="1:9" ht="36" customHeight="1">
      <c r="A87" s="305"/>
      <c r="B87" s="305"/>
      <c r="C87" s="305"/>
      <c r="D87" s="305"/>
      <c r="E87" s="305"/>
      <c r="F87" s="302"/>
      <c r="G87" s="303"/>
      <c r="H87" s="304"/>
      <c r="I87" s="87"/>
    </row>
    <row r="88" spans="1:9" ht="36" customHeight="1">
      <c r="A88" s="305"/>
      <c r="B88" s="305"/>
      <c r="C88" s="305"/>
      <c r="D88" s="305"/>
      <c r="E88" s="305"/>
      <c r="F88" s="302"/>
      <c r="G88" s="303"/>
      <c r="H88" s="304"/>
      <c r="I88" s="87"/>
    </row>
    <row r="89" spans="1:9" ht="36" customHeight="1">
      <c r="A89" s="305"/>
      <c r="B89" s="305"/>
      <c r="C89" s="305"/>
      <c r="D89" s="305"/>
      <c r="E89" s="305"/>
      <c r="F89" s="302"/>
      <c r="G89" s="303"/>
      <c r="H89" s="304"/>
      <c r="I89" s="87"/>
    </row>
    <row r="90" spans="1:9" ht="36" customHeight="1">
      <c r="A90" s="305"/>
      <c r="B90" s="305"/>
      <c r="C90" s="305"/>
      <c r="D90" s="305"/>
      <c r="E90" s="305"/>
      <c r="F90" s="302"/>
      <c r="G90" s="303"/>
      <c r="H90" s="304"/>
      <c r="I90" s="87"/>
    </row>
    <row r="91" spans="1:9" ht="36" customHeight="1">
      <c r="A91" s="305"/>
      <c r="B91" s="305"/>
      <c r="C91" s="305"/>
      <c r="D91" s="305"/>
      <c r="E91" s="305"/>
      <c r="F91" s="302"/>
      <c r="G91" s="303"/>
      <c r="H91" s="304"/>
      <c r="I91" s="87"/>
    </row>
    <row r="92" spans="1:9" ht="36" customHeight="1">
      <c r="A92" s="305"/>
      <c r="B92" s="305"/>
      <c r="C92" s="305"/>
      <c r="D92" s="305"/>
      <c r="E92" s="305"/>
      <c r="F92" s="302"/>
      <c r="G92" s="303"/>
      <c r="H92" s="304"/>
      <c r="I92" s="87"/>
    </row>
    <row r="93" spans="1:9" ht="36" customHeight="1">
      <c r="A93" s="305"/>
      <c r="B93" s="305"/>
      <c r="C93" s="305"/>
      <c r="D93" s="305"/>
      <c r="E93" s="305"/>
      <c r="F93" s="389"/>
      <c r="G93" s="389"/>
      <c r="H93" s="389"/>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06'!A23" display="MATERIALS AND SUPPLIES"/>
    <hyperlink ref="A12:H12" location="'19.06'!A48" display="JOB-SITE POWER TOOLS AND EQUIPMENT"/>
    <hyperlink ref="A13:H13" location="'19.06'!A57" display="EQUIPMENT RENTAL"/>
    <hyperlink ref="A14:H14" location="'19.06'!A64" display="CONTRACTED SERVICES"/>
    <hyperlink ref="A15:H15" location="'19.06'!A70" display="AGENCY TECHNICAL SERVICES"/>
    <hyperlink ref="A16:H16" location="'19.06'!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2.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119" customWidth="1"/>
    <col min="2" max="2" width="14.421875" style="119" customWidth="1"/>
    <col min="3" max="3" width="13.57421875" style="119" customWidth="1"/>
    <col min="4" max="4" width="15.57421875" style="119" customWidth="1"/>
    <col min="5" max="5" width="12.57421875" style="119" customWidth="1"/>
    <col min="6" max="6" width="13.57421875" style="119" customWidth="1"/>
    <col min="7" max="7" width="15.57421875" style="119" customWidth="1"/>
    <col min="8" max="8" width="12.57421875" style="119" customWidth="1"/>
    <col min="9" max="9" width="13.421875" style="119" customWidth="1"/>
    <col min="10" max="16384" width="13.57421875" style="119" customWidth="1"/>
  </cols>
  <sheetData>
    <row r="1" spans="1:9" ht="15">
      <c r="A1" s="196" t="s">
        <v>152</v>
      </c>
      <c r="B1" s="185" t="e">
        <f>VLOOKUP(D1,key!J1:K123,2,FALSE)</f>
        <v>#N/A</v>
      </c>
      <c r="C1" s="197" t="s">
        <v>203</v>
      </c>
      <c r="D1" s="352">
        <f>'21.01'!D1</f>
        <v>0</v>
      </c>
      <c r="E1" s="352"/>
      <c r="F1" s="197" t="s">
        <v>153</v>
      </c>
      <c r="G1" s="52"/>
      <c r="H1" s="197" t="s">
        <v>154</v>
      </c>
      <c r="I1" s="153">
        <v>21.07</v>
      </c>
    </row>
    <row r="2" spans="1:9" ht="15.75" thickBot="1">
      <c r="A2" s="120" t="s">
        <v>523</v>
      </c>
      <c r="B2" s="353"/>
      <c r="C2" s="353"/>
      <c r="D2" s="354"/>
      <c r="E2" s="405" t="s">
        <v>624</v>
      </c>
      <c r="F2" s="406"/>
      <c r="G2" s="406"/>
      <c r="H2" s="353">
        <f>SUM(C4,C5,C6,C7,F4,F5,F6,F7,I4,I5,I6,I7)</f>
        <v>0</v>
      </c>
      <c r="I2" s="357"/>
    </row>
    <row r="3" spans="1:9" s="121" customFormat="1" ht="12.75">
      <c r="A3" s="198" t="s">
        <v>156</v>
      </c>
      <c r="B3" s="199" t="s">
        <v>157</v>
      </c>
      <c r="C3" s="200" t="s">
        <v>178</v>
      </c>
      <c r="D3" s="201" t="s">
        <v>156</v>
      </c>
      <c r="E3" s="199" t="s">
        <v>157</v>
      </c>
      <c r="F3" s="200" t="s">
        <v>178</v>
      </c>
      <c r="G3" s="201" t="s">
        <v>156</v>
      </c>
      <c r="H3" s="199" t="s">
        <v>157</v>
      </c>
      <c r="I3" s="202" t="s">
        <v>178</v>
      </c>
    </row>
    <row r="4" spans="1:9" s="122" customFormat="1" ht="12.75" customHeight="1">
      <c r="A4" s="61"/>
      <c r="B4" s="44"/>
      <c r="C4" s="45"/>
      <c r="D4" s="61"/>
      <c r="E4" s="44"/>
      <c r="F4" s="45"/>
      <c r="G4" s="61"/>
      <c r="H4" s="44"/>
      <c r="I4" s="45"/>
    </row>
    <row r="5" spans="1:9" s="122" customFormat="1" ht="12.75" customHeight="1">
      <c r="A5" s="61"/>
      <c r="B5" s="44"/>
      <c r="C5" s="45"/>
      <c r="D5" s="61"/>
      <c r="E5" s="44"/>
      <c r="F5" s="45"/>
      <c r="G5" s="61"/>
      <c r="H5" s="44"/>
      <c r="I5" s="45"/>
    </row>
    <row r="6" spans="1:9" s="122" customFormat="1" ht="12.75" customHeight="1">
      <c r="A6" s="61"/>
      <c r="B6" s="44"/>
      <c r="C6" s="45"/>
      <c r="D6" s="61"/>
      <c r="E6" s="44"/>
      <c r="F6" s="45"/>
      <c r="G6" s="61"/>
      <c r="H6" s="44"/>
      <c r="I6" s="45"/>
    </row>
    <row r="7" spans="1:9" s="122" customFormat="1" ht="12.75" customHeight="1" thickBot="1">
      <c r="A7" s="62"/>
      <c r="B7" s="50"/>
      <c r="C7" s="51"/>
      <c r="D7" s="62"/>
      <c r="E7" s="50"/>
      <c r="F7" s="51"/>
      <c r="G7" s="62"/>
      <c r="H7" s="46"/>
      <c r="I7" s="47"/>
    </row>
    <row r="8" spans="1:9" s="122" customFormat="1" ht="12.75" customHeight="1">
      <c r="A8" s="203" t="s">
        <v>540</v>
      </c>
      <c r="B8" s="411">
        <f>SUM(B4:B7,E4:E7,H4:H7)</f>
        <v>0</v>
      </c>
      <c r="C8" s="412"/>
      <c r="D8" s="407" t="s">
        <v>535</v>
      </c>
      <c r="E8" s="408"/>
      <c r="F8" s="160">
        <f>2*I17</f>
        <v>0</v>
      </c>
      <c r="G8" s="204" t="s">
        <v>536</v>
      </c>
      <c r="H8" s="409" t="e">
        <f>SUM(I17/B8)</f>
        <v>#DIV/0!</v>
      </c>
      <c r="I8" s="410"/>
    </row>
    <row r="9" spans="1:9" s="121" customFormat="1" ht="4.5" customHeight="1" thickBot="1">
      <c r="A9" s="417"/>
      <c r="B9" s="418"/>
      <c r="C9" s="418"/>
      <c r="D9" s="418"/>
      <c r="E9" s="418"/>
      <c r="F9" s="418"/>
      <c r="G9" s="418"/>
      <c r="H9" s="418"/>
      <c r="I9" s="419"/>
    </row>
    <row r="10" spans="1:9" s="121" customFormat="1" ht="27" customHeight="1">
      <c r="A10" s="420" t="s">
        <v>581</v>
      </c>
      <c r="B10" s="420"/>
      <c r="C10" s="420"/>
      <c r="D10" s="420"/>
      <c r="E10" s="420"/>
      <c r="F10" s="420"/>
      <c r="G10" s="420"/>
      <c r="H10" s="420"/>
      <c r="I10" s="205" t="s">
        <v>531</v>
      </c>
    </row>
    <row r="11" spans="1:9" s="123" customFormat="1" ht="12.75" customHeight="1">
      <c r="A11" s="358" t="s">
        <v>525</v>
      </c>
      <c r="B11" s="358"/>
      <c r="C11" s="358"/>
      <c r="D11" s="358"/>
      <c r="E11" s="358"/>
      <c r="F11" s="358"/>
      <c r="G11" s="358"/>
      <c r="H11" s="358"/>
      <c r="I11" s="154">
        <f>I47</f>
        <v>0</v>
      </c>
    </row>
    <row r="12" spans="1:9" s="123" customFormat="1" ht="12.75" customHeight="1">
      <c r="A12" s="358" t="s">
        <v>526</v>
      </c>
      <c r="B12" s="358"/>
      <c r="C12" s="358"/>
      <c r="D12" s="358"/>
      <c r="E12" s="358"/>
      <c r="F12" s="358"/>
      <c r="G12" s="358"/>
      <c r="H12" s="358"/>
      <c r="I12" s="154">
        <f>I56</f>
        <v>0</v>
      </c>
    </row>
    <row r="13" spans="1:9" s="123" customFormat="1" ht="12.75" customHeight="1">
      <c r="A13" s="358" t="s">
        <v>527</v>
      </c>
      <c r="B13" s="358"/>
      <c r="C13" s="358"/>
      <c r="D13" s="358"/>
      <c r="E13" s="358"/>
      <c r="F13" s="358"/>
      <c r="G13" s="358"/>
      <c r="H13" s="358"/>
      <c r="I13" s="154">
        <f>I62</f>
        <v>0</v>
      </c>
    </row>
    <row r="14" spans="1:9" s="123" customFormat="1" ht="12.75" customHeight="1">
      <c r="A14" s="358" t="s">
        <v>528</v>
      </c>
      <c r="B14" s="358"/>
      <c r="C14" s="358"/>
      <c r="D14" s="358"/>
      <c r="E14" s="358"/>
      <c r="F14" s="358"/>
      <c r="G14" s="358"/>
      <c r="H14" s="358"/>
      <c r="I14" s="154">
        <f>I69</f>
        <v>0</v>
      </c>
    </row>
    <row r="15" spans="1:9" s="123" customFormat="1" ht="12.75" customHeight="1">
      <c r="A15" s="358" t="s">
        <v>529</v>
      </c>
      <c r="B15" s="358"/>
      <c r="C15" s="358"/>
      <c r="D15" s="358"/>
      <c r="E15" s="358"/>
      <c r="F15" s="358"/>
      <c r="G15" s="358"/>
      <c r="H15" s="358"/>
      <c r="I15" s="154">
        <f>I75</f>
        <v>0</v>
      </c>
    </row>
    <row r="16" spans="1:9" s="123" customFormat="1" ht="12.75" customHeight="1">
      <c r="A16" s="358" t="s">
        <v>530</v>
      </c>
      <c r="B16" s="358"/>
      <c r="C16" s="358"/>
      <c r="D16" s="358"/>
      <c r="E16" s="358"/>
      <c r="F16" s="358"/>
      <c r="G16" s="358"/>
      <c r="H16" s="358"/>
      <c r="I16" s="154">
        <f>I81</f>
        <v>0</v>
      </c>
    </row>
    <row r="17" spans="1:9" s="124" customFormat="1" ht="12.75" customHeight="1">
      <c r="A17" s="413" t="s">
        <v>0</v>
      </c>
      <c r="B17" s="413"/>
      <c r="C17" s="413"/>
      <c r="D17" s="413"/>
      <c r="E17" s="413"/>
      <c r="F17" s="413"/>
      <c r="G17" s="413"/>
      <c r="H17" s="413"/>
      <c r="I17" s="154">
        <f>SUM(I11:I16)</f>
        <v>0</v>
      </c>
    </row>
    <row r="18" spans="1:9" s="125" customFormat="1" ht="18.75" customHeight="1">
      <c r="A18" s="414" t="s">
        <v>596</v>
      </c>
      <c r="B18" s="415"/>
      <c r="C18" s="415"/>
      <c r="D18" s="415"/>
      <c r="E18" s="415"/>
      <c r="F18" s="415"/>
      <c r="G18" s="415"/>
      <c r="H18" s="415"/>
      <c r="I18" s="416"/>
    </row>
    <row r="19" spans="1:9" s="125" customFormat="1" ht="39.75" customHeight="1">
      <c r="A19" s="376" t="s">
        <v>618</v>
      </c>
      <c r="B19" s="377"/>
      <c r="C19" s="377"/>
      <c r="D19" s="377"/>
      <c r="E19" s="377"/>
      <c r="F19" s="377"/>
      <c r="G19" s="377"/>
      <c r="H19" s="377"/>
      <c r="I19" s="378"/>
    </row>
    <row r="20" spans="1:9" s="126" customFormat="1" ht="204" customHeight="1">
      <c r="A20" s="386"/>
      <c r="B20" s="387"/>
      <c r="C20" s="387"/>
      <c r="D20" s="387"/>
      <c r="E20" s="387"/>
      <c r="F20" s="387"/>
      <c r="G20" s="387"/>
      <c r="H20" s="387"/>
      <c r="I20" s="388"/>
    </row>
    <row r="21" spans="1:9" s="123" customFormat="1" ht="20.25" customHeight="1">
      <c r="A21" s="421" t="s">
        <v>446</v>
      </c>
      <c r="B21" s="421"/>
      <c r="C21" s="421"/>
      <c r="D21" s="421"/>
      <c r="E21" s="421"/>
      <c r="F21" s="421"/>
      <c r="G21" s="421"/>
      <c r="H21" s="421"/>
      <c r="I21" s="421"/>
    </row>
    <row r="22" spans="1:9" ht="18" customHeight="1" thickBot="1">
      <c r="A22" s="422" t="s">
        <v>447</v>
      </c>
      <c r="B22" s="423"/>
      <c r="C22" s="423"/>
      <c r="D22" s="423"/>
      <c r="E22" s="423"/>
      <c r="F22" s="423"/>
      <c r="G22" s="423"/>
      <c r="H22" s="423"/>
      <c r="I22" s="423"/>
    </row>
    <row r="23" spans="1:9" ht="12">
      <c r="A23" s="424" t="s">
        <v>451</v>
      </c>
      <c r="B23" s="425"/>
      <c r="C23" s="425"/>
      <c r="D23" s="425"/>
      <c r="E23" s="425"/>
      <c r="F23" s="425"/>
      <c r="G23" s="192" t="s">
        <v>448</v>
      </c>
      <c r="H23" s="192" t="s">
        <v>449</v>
      </c>
      <c r="I23" s="127" t="s">
        <v>450</v>
      </c>
    </row>
    <row r="24" spans="1:9" ht="12">
      <c r="A24" s="343"/>
      <c r="B24" s="328"/>
      <c r="C24" s="328"/>
      <c r="D24" s="328"/>
      <c r="E24" s="328"/>
      <c r="F24" s="329"/>
      <c r="G24" s="53"/>
      <c r="H24" s="208"/>
      <c r="I24" s="155">
        <f>SUM(G24*H24)</f>
        <v>0</v>
      </c>
    </row>
    <row r="25" spans="1:9" ht="12">
      <c r="A25" s="343"/>
      <c r="B25" s="328"/>
      <c r="C25" s="328"/>
      <c r="D25" s="328"/>
      <c r="E25" s="328"/>
      <c r="F25" s="329"/>
      <c r="G25" s="53"/>
      <c r="H25" s="208"/>
      <c r="I25" s="155">
        <f aca="true" t="shared" si="0" ref="I25:I46">SUM(G25*H25)</f>
        <v>0</v>
      </c>
    </row>
    <row r="26" spans="1:9" ht="12">
      <c r="A26" s="343"/>
      <c r="B26" s="328"/>
      <c r="C26" s="328"/>
      <c r="D26" s="328"/>
      <c r="E26" s="328"/>
      <c r="F26" s="329"/>
      <c r="G26" s="53"/>
      <c r="H26" s="208"/>
      <c r="I26" s="155">
        <f t="shared" si="0"/>
        <v>0</v>
      </c>
    </row>
    <row r="27" spans="1:9" ht="12">
      <c r="A27" s="343"/>
      <c r="B27" s="328"/>
      <c r="C27" s="328"/>
      <c r="D27" s="328"/>
      <c r="E27" s="328"/>
      <c r="F27" s="329"/>
      <c r="G27" s="53"/>
      <c r="H27" s="208"/>
      <c r="I27" s="155">
        <f t="shared" si="0"/>
        <v>0</v>
      </c>
    </row>
    <row r="28" spans="1:9" ht="12">
      <c r="A28" s="343"/>
      <c r="B28" s="328"/>
      <c r="C28" s="328"/>
      <c r="D28" s="328"/>
      <c r="E28" s="328"/>
      <c r="F28" s="329"/>
      <c r="G28" s="53"/>
      <c r="H28" s="208"/>
      <c r="I28" s="155">
        <f t="shared" si="0"/>
        <v>0</v>
      </c>
    </row>
    <row r="29" spans="1:9" ht="12">
      <c r="A29" s="343"/>
      <c r="B29" s="328"/>
      <c r="C29" s="328"/>
      <c r="D29" s="328"/>
      <c r="E29" s="328"/>
      <c r="F29" s="329"/>
      <c r="G29" s="53"/>
      <c r="H29" s="208"/>
      <c r="I29" s="155">
        <f t="shared" si="0"/>
        <v>0</v>
      </c>
    </row>
    <row r="30" spans="1:9" ht="12">
      <c r="A30" s="343"/>
      <c r="B30" s="328"/>
      <c r="C30" s="328"/>
      <c r="D30" s="328"/>
      <c r="E30" s="328"/>
      <c r="F30" s="329"/>
      <c r="G30" s="53"/>
      <c r="H30" s="208"/>
      <c r="I30" s="155">
        <f t="shared" si="0"/>
        <v>0</v>
      </c>
    </row>
    <row r="31" spans="1:9" ht="12">
      <c r="A31" s="343"/>
      <c r="B31" s="328"/>
      <c r="C31" s="328"/>
      <c r="D31" s="328"/>
      <c r="E31" s="328"/>
      <c r="F31" s="329"/>
      <c r="G31" s="53"/>
      <c r="H31" s="208"/>
      <c r="I31" s="155">
        <f t="shared" si="0"/>
        <v>0</v>
      </c>
    </row>
    <row r="32" spans="1:9" ht="12">
      <c r="A32" s="343"/>
      <c r="B32" s="328"/>
      <c r="C32" s="328"/>
      <c r="D32" s="328"/>
      <c r="E32" s="328"/>
      <c r="F32" s="329"/>
      <c r="G32" s="53"/>
      <c r="H32" s="208"/>
      <c r="I32" s="155">
        <f t="shared" si="0"/>
        <v>0</v>
      </c>
    </row>
    <row r="33" spans="1:9" ht="12">
      <c r="A33" s="343"/>
      <c r="B33" s="328"/>
      <c r="C33" s="328"/>
      <c r="D33" s="328"/>
      <c r="E33" s="328"/>
      <c r="F33" s="329"/>
      <c r="G33" s="53"/>
      <c r="H33" s="208"/>
      <c r="I33" s="155">
        <f t="shared" si="0"/>
        <v>0</v>
      </c>
    </row>
    <row r="34" spans="1:9" ht="12">
      <c r="A34" s="343"/>
      <c r="B34" s="328"/>
      <c r="C34" s="328"/>
      <c r="D34" s="328"/>
      <c r="E34" s="328"/>
      <c r="F34" s="329"/>
      <c r="G34" s="53"/>
      <c r="H34" s="208"/>
      <c r="I34" s="155">
        <f t="shared" si="0"/>
        <v>0</v>
      </c>
    </row>
    <row r="35" spans="1:9" ht="12">
      <c r="A35" s="343"/>
      <c r="B35" s="328"/>
      <c r="C35" s="328"/>
      <c r="D35" s="328"/>
      <c r="E35" s="328"/>
      <c r="F35" s="329"/>
      <c r="G35" s="53"/>
      <c r="H35" s="208"/>
      <c r="I35" s="155">
        <f t="shared" si="0"/>
        <v>0</v>
      </c>
    </row>
    <row r="36" spans="1:9" ht="12">
      <c r="A36" s="343"/>
      <c r="B36" s="328"/>
      <c r="C36" s="328"/>
      <c r="D36" s="328"/>
      <c r="E36" s="328"/>
      <c r="F36" s="329"/>
      <c r="G36" s="53"/>
      <c r="H36" s="208"/>
      <c r="I36" s="155">
        <f t="shared" si="0"/>
        <v>0</v>
      </c>
    </row>
    <row r="37" spans="1:9" ht="12">
      <c r="A37" s="343"/>
      <c r="B37" s="328"/>
      <c r="C37" s="328"/>
      <c r="D37" s="328"/>
      <c r="E37" s="328"/>
      <c r="F37" s="329"/>
      <c r="G37" s="53"/>
      <c r="H37" s="208"/>
      <c r="I37" s="155">
        <f t="shared" si="0"/>
        <v>0</v>
      </c>
    </row>
    <row r="38" spans="1:9" ht="12">
      <c r="A38" s="343"/>
      <c r="B38" s="328"/>
      <c r="C38" s="328"/>
      <c r="D38" s="328"/>
      <c r="E38" s="328"/>
      <c r="F38" s="329"/>
      <c r="G38" s="53"/>
      <c r="H38" s="208"/>
      <c r="I38" s="155">
        <f t="shared" si="0"/>
        <v>0</v>
      </c>
    </row>
    <row r="39" spans="1:9" ht="12">
      <c r="A39" s="343"/>
      <c r="B39" s="328"/>
      <c r="C39" s="328"/>
      <c r="D39" s="328"/>
      <c r="E39" s="328"/>
      <c r="F39" s="329"/>
      <c r="G39" s="53"/>
      <c r="H39" s="208"/>
      <c r="I39" s="155">
        <f t="shared" si="0"/>
        <v>0</v>
      </c>
    </row>
    <row r="40" spans="1:9" ht="12">
      <c r="A40" s="343"/>
      <c r="B40" s="328"/>
      <c r="C40" s="328"/>
      <c r="D40" s="328"/>
      <c r="E40" s="328"/>
      <c r="F40" s="329"/>
      <c r="G40" s="53"/>
      <c r="H40" s="208"/>
      <c r="I40" s="155">
        <f t="shared" si="0"/>
        <v>0</v>
      </c>
    </row>
    <row r="41" spans="1:9" ht="12">
      <c r="A41" s="343"/>
      <c r="B41" s="328"/>
      <c r="C41" s="328"/>
      <c r="D41" s="328"/>
      <c r="E41" s="328"/>
      <c r="F41" s="329"/>
      <c r="G41" s="53"/>
      <c r="H41" s="208"/>
      <c r="I41" s="155">
        <f t="shared" si="0"/>
        <v>0</v>
      </c>
    </row>
    <row r="42" spans="1:9" ht="12">
      <c r="A42" s="343"/>
      <c r="B42" s="328"/>
      <c r="C42" s="328"/>
      <c r="D42" s="328"/>
      <c r="E42" s="328"/>
      <c r="F42" s="329"/>
      <c r="G42" s="53"/>
      <c r="H42" s="208"/>
      <c r="I42" s="155">
        <f t="shared" si="0"/>
        <v>0</v>
      </c>
    </row>
    <row r="43" spans="1:9" ht="12">
      <c r="A43" s="343"/>
      <c r="B43" s="328"/>
      <c r="C43" s="328"/>
      <c r="D43" s="328"/>
      <c r="E43" s="328"/>
      <c r="F43" s="329"/>
      <c r="G43" s="53"/>
      <c r="H43" s="208"/>
      <c r="I43" s="155">
        <f t="shared" si="0"/>
        <v>0</v>
      </c>
    </row>
    <row r="44" spans="1:9" ht="12">
      <c r="A44" s="343"/>
      <c r="B44" s="328"/>
      <c r="C44" s="328"/>
      <c r="D44" s="328"/>
      <c r="E44" s="328"/>
      <c r="F44" s="329"/>
      <c r="G44" s="53"/>
      <c r="H44" s="208"/>
      <c r="I44" s="155">
        <f t="shared" si="0"/>
        <v>0</v>
      </c>
    </row>
    <row r="45" spans="1:9" ht="12">
      <c r="A45" s="343"/>
      <c r="B45" s="328"/>
      <c r="C45" s="328"/>
      <c r="D45" s="328"/>
      <c r="E45" s="328"/>
      <c r="F45" s="329"/>
      <c r="G45" s="53"/>
      <c r="H45" s="208"/>
      <c r="I45" s="155">
        <f t="shared" si="0"/>
        <v>0</v>
      </c>
    </row>
    <row r="46" spans="1:9" ht="12">
      <c r="A46" s="343"/>
      <c r="B46" s="328"/>
      <c r="C46" s="328"/>
      <c r="D46" s="328"/>
      <c r="E46" s="328"/>
      <c r="F46" s="329"/>
      <c r="G46" s="53"/>
      <c r="H46" s="208"/>
      <c r="I46" s="155">
        <f t="shared" si="0"/>
        <v>0</v>
      </c>
    </row>
    <row r="47" spans="1:9" ht="15.75" customHeight="1" thickBot="1">
      <c r="A47" s="426" t="s">
        <v>182</v>
      </c>
      <c r="B47" s="427"/>
      <c r="C47" s="427"/>
      <c r="D47" s="427"/>
      <c r="E47" s="427"/>
      <c r="F47" s="427"/>
      <c r="G47" s="427"/>
      <c r="H47" s="428"/>
      <c r="I47" s="156">
        <f>SUM(I24:I46)</f>
        <v>0</v>
      </c>
    </row>
    <row r="48" spans="1:9" ht="12">
      <c r="A48" s="424" t="s">
        <v>454</v>
      </c>
      <c r="B48" s="425"/>
      <c r="C48" s="425"/>
      <c r="D48" s="425"/>
      <c r="E48" s="425"/>
      <c r="F48" s="425"/>
      <c r="G48" s="192" t="s">
        <v>452</v>
      </c>
      <c r="H48" s="192" t="s">
        <v>453</v>
      </c>
      <c r="I48" s="127" t="s">
        <v>450</v>
      </c>
    </row>
    <row r="49" spans="1:9" ht="12">
      <c r="A49" s="343"/>
      <c r="B49" s="328"/>
      <c r="C49" s="328"/>
      <c r="D49" s="328"/>
      <c r="E49" s="328"/>
      <c r="F49" s="329"/>
      <c r="G49" s="53"/>
      <c r="H49" s="208"/>
      <c r="I49" s="155">
        <f>SUM(G49*H49)</f>
        <v>0</v>
      </c>
    </row>
    <row r="50" spans="1:9" ht="12">
      <c r="A50" s="343"/>
      <c r="B50" s="328"/>
      <c r="C50" s="328"/>
      <c r="D50" s="328"/>
      <c r="E50" s="328"/>
      <c r="F50" s="329"/>
      <c r="G50" s="53"/>
      <c r="H50" s="208"/>
      <c r="I50" s="155">
        <f aca="true" t="shared" si="1" ref="I50:I55">SUM(G50*H50)</f>
        <v>0</v>
      </c>
    </row>
    <row r="51" spans="1:9" ht="12">
      <c r="A51" s="343"/>
      <c r="B51" s="328"/>
      <c r="C51" s="328"/>
      <c r="D51" s="328"/>
      <c r="E51" s="328"/>
      <c r="F51" s="329"/>
      <c r="G51" s="53"/>
      <c r="H51" s="208"/>
      <c r="I51" s="155">
        <f t="shared" si="1"/>
        <v>0</v>
      </c>
    </row>
    <row r="52" spans="1:9" ht="12">
      <c r="A52" s="343"/>
      <c r="B52" s="328"/>
      <c r="C52" s="328"/>
      <c r="D52" s="328"/>
      <c r="E52" s="328"/>
      <c r="F52" s="329"/>
      <c r="G52" s="53"/>
      <c r="H52" s="208"/>
      <c r="I52" s="155">
        <f t="shared" si="1"/>
        <v>0</v>
      </c>
    </row>
    <row r="53" spans="1:9" ht="12">
      <c r="A53" s="343"/>
      <c r="B53" s="328"/>
      <c r="C53" s="328"/>
      <c r="D53" s="328"/>
      <c r="E53" s="328"/>
      <c r="F53" s="329"/>
      <c r="G53" s="53"/>
      <c r="H53" s="208"/>
      <c r="I53" s="155">
        <f t="shared" si="1"/>
        <v>0</v>
      </c>
    </row>
    <row r="54" spans="1:9" ht="12">
      <c r="A54" s="343"/>
      <c r="B54" s="328"/>
      <c r="C54" s="328"/>
      <c r="D54" s="328"/>
      <c r="E54" s="328"/>
      <c r="F54" s="329"/>
      <c r="G54" s="53"/>
      <c r="H54" s="208"/>
      <c r="I54" s="155">
        <f t="shared" si="1"/>
        <v>0</v>
      </c>
    </row>
    <row r="55" spans="1:9" ht="12">
      <c r="A55" s="343"/>
      <c r="B55" s="328"/>
      <c r="C55" s="328"/>
      <c r="D55" s="328"/>
      <c r="E55" s="328"/>
      <c r="F55" s="329"/>
      <c r="G55" s="53"/>
      <c r="H55" s="208"/>
      <c r="I55" s="155">
        <f t="shared" si="1"/>
        <v>0</v>
      </c>
    </row>
    <row r="56" spans="1:9" ht="15.75" customHeight="1" thickBot="1">
      <c r="A56" s="426" t="s">
        <v>182</v>
      </c>
      <c r="B56" s="427"/>
      <c r="C56" s="427"/>
      <c r="D56" s="427"/>
      <c r="E56" s="427"/>
      <c r="F56" s="427"/>
      <c r="G56" s="427"/>
      <c r="H56" s="428"/>
      <c r="I56" s="156">
        <f>SUM(I49:I55)</f>
        <v>0</v>
      </c>
    </row>
    <row r="57" spans="1:9" ht="12">
      <c r="A57" s="424" t="s">
        <v>455</v>
      </c>
      <c r="B57" s="425"/>
      <c r="C57" s="425"/>
      <c r="D57" s="425"/>
      <c r="E57" s="425"/>
      <c r="F57" s="425"/>
      <c r="G57" s="192" t="s">
        <v>452</v>
      </c>
      <c r="H57" s="192" t="s">
        <v>453</v>
      </c>
      <c r="I57" s="127" t="s">
        <v>450</v>
      </c>
    </row>
    <row r="58" spans="1:9" ht="12">
      <c r="A58" s="343"/>
      <c r="B58" s="328"/>
      <c r="C58" s="328"/>
      <c r="D58" s="328"/>
      <c r="E58" s="328"/>
      <c r="F58" s="329"/>
      <c r="G58" s="53"/>
      <c r="H58" s="208"/>
      <c r="I58" s="155">
        <f>SUM(G58*H58)</f>
        <v>0</v>
      </c>
    </row>
    <row r="59" spans="1:9" ht="12">
      <c r="A59" s="343"/>
      <c r="B59" s="328"/>
      <c r="C59" s="328"/>
      <c r="D59" s="328"/>
      <c r="E59" s="328"/>
      <c r="F59" s="329"/>
      <c r="G59" s="53"/>
      <c r="H59" s="208"/>
      <c r="I59" s="155">
        <f>SUM(G59*H59)</f>
        <v>0</v>
      </c>
    </row>
    <row r="60" spans="1:9" ht="12">
      <c r="A60" s="343"/>
      <c r="B60" s="328"/>
      <c r="C60" s="328"/>
      <c r="D60" s="328"/>
      <c r="E60" s="328"/>
      <c r="F60" s="329"/>
      <c r="G60" s="53"/>
      <c r="H60" s="208"/>
      <c r="I60" s="155">
        <f>SUM(G60*H60)</f>
        <v>0</v>
      </c>
    </row>
    <row r="61" spans="1:9" ht="12">
      <c r="A61" s="349"/>
      <c r="B61" s="350"/>
      <c r="C61" s="350"/>
      <c r="D61" s="350"/>
      <c r="E61" s="350"/>
      <c r="F61" s="350"/>
      <c r="G61" s="53"/>
      <c r="H61" s="208"/>
      <c r="I61" s="155">
        <f>SUM(G61*H61)</f>
        <v>0</v>
      </c>
    </row>
    <row r="62" spans="1:9" ht="12.75" thickBot="1">
      <c r="A62" s="426" t="s">
        <v>182</v>
      </c>
      <c r="B62" s="427"/>
      <c r="C62" s="427"/>
      <c r="D62" s="427"/>
      <c r="E62" s="427"/>
      <c r="F62" s="427"/>
      <c r="G62" s="427"/>
      <c r="H62" s="428"/>
      <c r="I62" s="156">
        <f>SUM(I58:I61)</f>
        <v>0</v>
      </c>
    </row>
    <row r="63" spans="1:9" ht="14.25">
      <c r="A63" s="429" t="s">
        <v>456</v>
      </c>
      <c r="B63" s="429"/>
      <c r="C63" s="429"/>
      <c r="D63" s="429"/>
      <c r="E63" s="429"/>
      <c r="F63" s="429"/>
      <c r="G63" s="429"/>
      <c r="H63" s="429"/>
      <c r="I63" s="429"/>
    </row>
    <row r="64" spans="1:9" ht="12">
      <c r="A64" s="430" t="s">
        <v>457</v>
      </c>
      <c r="B64" s="430"/>
      <c r="C64" s="430"/>
      <c r="D64" s="430"/>
      <c r="E64" s="430"/>
      <c r="F64" s="430"/>
      <c r="G64" s="128" t="s">
        <v>452</v>
      </c>
      <c r="H64" s="128" t="s">
        <v>449</v>
      </c>
      <c r="I64" s="128" t="s">
        <v>450</v>
      </c>
    </row>
    <row r="65" spans="1:9" ht="12">
      <c r="A65" s="327"/>
      <c r="B65" s="328"/>
      <c r="C65" s="328"/>
      <c r="D65" s="328"/>
      <c r="E65" s="328"/>
      <c r="F65" s="329"/>
      <c r="G65" s="53"/>
      <c r="H65" s="208"/>
      <c r="I65" s="72">
        <f>SUM(G65*H65)</f>
        <v>0</v>
      </c>
    </row>
    <row r="66" spans="1:9" ht="12">
      <c r="A66" s="327"/>
      <c r="B66" s="328"/>
      <c r="C66" s="328"/>
      <c r="D66" s="328"/>
      <c r="E66" s="328"/>
      <c r="F66" s="329"/>
      <c r="G66" s="53"/>
      <c r="H66" s="208"/>
      <c r="I66" s="72">
        <f>SUM(G66*H66)</f>
        <v>0</v>
      </c>
    </row>
    <row r="67" spans="1:9" ht="12">
      <c r="A67" s="327"/>
      <c r="B67" s="328"/>
      <c r="C67" s="328"/>
      <c r="D67" s="328"/>
      <c r="E67" s="328"/>
      <c r="F67" s="329"/>
      <c r="G67" s="53"/>
      <c r="H67" s="208"/>
      <c r="I67" s="72">
        <f>SUM(G67*H67)</f>
        <v>0</v>
      </c>
    </row>
    <row r="68" spans="1:9" ht="12">
      <c r="A68" s="327"/>
      <c r="B68" s="328"/>
      <c r="C68" s="328"/>
      <c r="D68" s="328"/>
      <c r="E68" s="328"/>
      <c r="F68" s="329"/>
      <c r="G68" s="53"/>
      <c r="H68" s="208"/>
      <c r="I68" s="72">
        <f>SUM(G68*H68)</f>
        <v>0</v>
      </c>
    </row>
    <row r="69" spans="1:9" ht="12">
      <c r="A69" s="402" t="s">
        <v>182</v>
      </c>
      <c r="B69" s="403"/>
      <c r="C69" s="403"/>
      <c r="D69" s="403"/>
      <c r="E69" s="403"/>
      <c r="F69" s="403"/>
      <c r="G69" s="403"/>
      <c r="H69" s="404"/>
      <c r="I69" s="157">
        <f>SUM(I65:I68)</f>
        <v>0</v>
      </c>
    </row>
    <row r="70" spans="1:9" ht="12">
      <c r="A70" s="430" t="s">
        <v>458</v>
      </c>
      <c r="B70" s="430"/>
      <c r="C70" s="430"/>
      <c r="D70" s="430"/>
      <c r="E70" s="430"/>
      <c r="F70" s="430"/>
      <c r="G70" s="128" t="s">
        <v>452</v>
      </c>
      <c r="H70" s="128" t="s">
        <v>449</v>
      </c>
      <c r="I70" s="128" t="s">
        <v>450</v>
      </c>
    </row>
    <row r="71" spans="1:9" ht="12">
      <c r="A71" s="327"/>
      <c r="B71" s="328"/>
      <c r="C71" s="328"/>
      <c r="D71" s="328"/>
      <c r="E71" s="328"/>
      <c r="F71" s="329"/>
      <c r="G71" s="53"/>
      <c r="H71" s="208"/>
      <c r="I71" s="72">
        <f>SUM(G71*H71)</f>
        <v>0</v>
      </c>
    </row>
    <row r="72" spans="1:9" ht="12">
      <c r="A72" s="327"/>
      <c r="B72" s="328"/>
      <c r="C72" s="328"/>
      <c r="D72" s="328"/>
      <c r="E72" s="328"/>
      <c r="F72" s="329"/>
      <c r="G72" s="53"/>
      <c r="H72" s="208"/>
      <c r="I72" s="72">
        <f>SUM(G72*H72)</f>
        <v>0</v>
      </c>
    </row>
    <row r="73" spans="1:9" ht="12">
      <c r="A73" s="327"/>
      <c r="B73" s="328"/>
      <c r="C73" s="328"/>
      <c r="D73" s="328"/>
      <c r="E73" s="328"/>
      <c r="F73" s="329"/>
      <c r="G73" s="53"/>
      <c r="H73" s="208"/>
      <c r="I73" s="72">
        <f>SUM(G73*H73)</f>
        <v>0</v>
      </c>
    </row>
    <row r="74" spans="1:9" ht="12">
      <c r="A74" s="327"/>
      <c r="B74" s="328"/>
      <c r="C74" s="328"/>
      <c r="D74" s="328"/>
      <c r="E74" s="328"/>
      <c r="F74" s="329"/>
      <c r="G74" s="53"/>
      <c r="H74" s="208"/>
      <c r="I74" s="72">
        <f>SUM(G74*H74)</f>
        <v>0</v>
      </c>
    </row>
    <row r="75" spans="1:9" ht="12">
      <c r="A75" s="402" t="s">
        <v>182</v>
      </c>
      <c r="B75" s="403"/>
      <c r="C75" s="403"/>
      <c r="D75" s="403"/>
      <c r="E75" s="403"/>
      <c r="F75" s="403"/>
      <c r="G75" s="403"/>
      <c r="H75" s="404"/>
      <c r="I75" s="157">
        <f>SUM(I71:I74)</f>
        <v>0</v>
      </c>
    </row>
    <row r="76" spans="1:9" ht="12">
      <c r="A76" s="430" t="s">
        <v>459</v>
      </c>
      <c r="B76" s="430"/>
      <c r="C76" s="430"/>
      <c r="D76" s="430"/>
      <c r="E76" s="430"/>
      <c r="F76" s="430"/>
      <c r="G76" s="128" t="s">
        <v>452</v>
      </c>
      <c r="H76" s="128" t="s">
        <v>449</v>
      </c>
      <c r="I76" s="128" t="s">
        <v>450</v>
      </c>
    </row>
    <row r="77" spans="1:9" ht="12">
      <c r="A77" s="327"/>
      <c r="B77" s="328"/>
      <c r="C77" s="328"/>
      <c r="D77" s="328"/>
      <c r="E77" s="328"/>
      <c r="F77" s="329"/>
      <c r="G77" s="53"/>
      <c r="H77" s="208"/>
      <c r="I77" s="72">
        <f>SUM(G77*H77)</f>
        <v>0</v>
      </c>
    </row>
    <row r="78" spans="1:9" ht="12">
      <c r="A78" s="327"/>
      <c r="B78" s="328"/>
      <c r="C78" s="328"/>
      <c r="D78" s="328"/>
      <c r="E78" s="328"/>
      <c r="F78" s="329"/>
      <c r="G78" s="53"/>
      <c r="H78" s="208"/>
      <c r="I78" s="72">
        <f>SUM(G78*H78)</f>
        <v>0</v>
      </c>
    </row>
    <row r="79" spans="1:9" ht="12">
      <c r="A79" s="327"/>
      <c r="B79" s="328"/>
      <c r="C79" s="328"/>
      <c r="D79" s="328"/>
      <c r="E79" s="328"/>
      <c r="F79" s="329"/>
      <c r="G79" s="53"/>
      <c r="H79" s="208"/>
      <c r="I79" s="72">
        <f>SUM(G79*H79)</f>
        <v>0</v>
      </c>
    </row>
    <row r="80" spans="1:9" ht="12">
      <c r="A80" s="327"/>
      <c r="B80" s="328"/>
      <c r="C80" s="328"/>
      <c r="D80" s="328"/>
      <c r="E80" s="328"/>
      <c r="F80" s="329"/>
      <c r="G80" s="53"/>
      <c r="H80" s="208"/>
      <c r="I80" s="72">
        <f>SUM(G80*H80)</f>
        <v>0</v>
      </c>
    </row>
    <row r="81" spans="1:9" ht="12">
      <c r="A81" s="402" t="s">
        <v>182</v>
      </c>
      <c r="B81" s="403"/>
      <c r="C81" s="403"/>
      <c r="D81" s="403"/>
      <c r="E81" s="403"/>
      <c r="F81" s="403"/>
      <c r="G81" s="403"/>
      <c r="H81" s="404"/>
      <c r="I81" s="157">
        <f>SUM(I77:I80)</f>
        <v>0</v>
      </c>
    </row>
    <row r="82" spans="1:9" ht="12">
      <c r="A82" s="430" t="s">
        <v>460</v>
      </c>
      <c r="B82" s="430"/>
      <c r="C82" s="430"/>
      <c r="D82" s="430"/>
      <c r="E82" s="430"/>
      <c r="F82" s="430"/>
      <c r="G82" s="430"/>
      <c r="H82" s="430"/>
      <c r="I82" s="158"/>
    </row>
    <row r="83" spans="1:9" ht="12">
      <c r="A83" s="431" t="s">
        <v>200</v>
      </c>
      <c r="B83" s="431"/>
      <c r="C83" s="431"/>
      <c r="D83" s="431"/>
      <c r="E83" s="431"/>
      <c r="F83" s="431" t="s">
        <v>635</v>
      </c>
      <c r="G83" s="431"/>
      <c r="H83" s="431"/>
      <c r="I83" s="159"/>
    </row>
    <row r="84" spans="1:9" ht="35.25" customHeight="1">
      <c r="A84" s="305"/>
      <c r="B84" s="305"/>
      <c r="C84" s="305"/>
      <c r="D84" s="305"/>
      <c r="E84" s="305"/>
      <c r="F84" s="327"/>
      <c r="G84" s="328"/>
      <c r="H84" s="329"/>
      <c r="I84" s="125"/>
    </row>
    <row r="85" spans="1:9" ht="35.25" customHeight="1">
      <c r="A85" s="305"/>
      <c r="B85" s="305"/>
      <c r="C85" s="305"/>
      <c r="D85" s="305"/>
      <c r="E85" s="305"/>
      <c r="F85" s="327"/>
      <c r="G85" s="328"/>
      <c r="H85" s="329"/>
      <c r="I85" s="125"/>
    </row>
    <row r="86" spans="1:9" ht="35.25" customHeight="1">
      <c r="A86" s="305"/>
      <c r="B86" s="305"/>
      <c r="C86" s="305"/>
      <c r="D86" s="305"/>
      <c r="E86" s="305"/>
      <c r="F86" s="327"/>
      <c r="G86" s="328"/>
      <c r="H86" s="329"/>
      <c r="I86" s="125"/>
    </row>
    <row r="87" spans="1:9" ht="35.25" customHeight="1">
      <c r="A87" s="305"/>
      <c r="B87" s="305"/>
      <c r="C87" s="305"/>
      <c r="D87" s="305"/>
      <c r="E87" s="305"/>
      <c r="F87" s="327"/>
      <c r="G87" s="328"/>
      <c r="H87" s="329"/>
      <c r="I87" s="125"/>
    </row>
    <row r="88" spans="1:9" ht="35.25" customHeight="1">
      <c r="A88" s="305"/>
      <c r="B88" s="305"/>
      <c r="C88" s="305"/>
      <c r="D88" s="305"/>
      <c r="E88" s="305"/>
      <c r="F88" s="327"/>
      <c r="G88" s="328"/>
      <c r="H88" s="329"/>
      <c r="I88" s="125"/>
    </row>
    <row r="89" spans="1:9" ht="35.25" customHeight="1">
      <c r="A89" s="305"/>
      <c r="B89" s="305"/>
      <c r="C89" s="305"/>
      <c r="D89" s="305"/>
      <c r="E89" s="305"/>
      <c r="F89" s="327"/>
      <c r="G89" s="328"/>
      <c r="H89" s="329"/>
      <c r="I89" s="125"/>
    </row>
    <row r="90" spans="1:9" ht="35.25" customHeight="1">
      <c r="A90" s="305"/>
      <c r="B90" s="305"/>
      <c r="C90" s="305"/>
      <c r="D90" s="305"/>
      <c r="E90" s="305"/>
      <c r="F90" s="327"/>
      <c r="G90" s="328"/>
      <c r="H90" s="329"/>
      <c r="I90" s="125"/>
    </row>
    <row r="91" spans="1:9" ht="35.25" customHeight="1">
      <c r="A91" s="305"/>
      <c r="B91" s="305"/>
      <c r="C91" s="305"/>
      <c r="D91" s="305"/>
      <c r="E91" s="305"/>
      <c r="F91" s="327"/>
      <c r="G91" s="328"/>
      <c r="H91" s="329"/>
      <c r="I91" s="125"/>
    </row>
    <row r="92" spans="1:9" ht="35.25" customHeight="1">
      <c r="A92" s="305"/>
      <c r="B92" s="305"/>
      <c r="C92" s="305"/>
      <c r="D92" s="305"/>
      <c r="E92" s="305"/>
      <c r="F92" s="327"/>
      <c r="G92" s="328"/>
      <c r="H92" s="329"/>
      <c r="I92" s="125"/>
    </row>
    <row r="93" spans="1:9" ht="35.25" customHeight="1">
      <c r="A93" s="305"/>
      <c r="B93" s="305"/>
      <c r="C93" s="305"/>
      <c r="D93" s="305"/>
      <c r="E93" s="305"/>
      <c r="F93" s="350"/>
      <c r="G93" s="350"/>
      <c r="H93" s="350"/>
      <c r="I93" s="125"/>
    </row>
    <row r="94" spans="1:9" ht="12">
      <c r="A94" s="430" t="s">
        <v>462</v>
      </c>
      <c r="B94" s="430"/>
      <c r="C94" s="430"/>
      <c r="D94" s="430"/>
      <c r="E94" s="430"/>
      <c r="F94" s="430"/>
      <c r="G94" s="430"/>
      <c r="H94" s="430"/>
      <c r="I94" s="430"/>
    </row>
    <row r="95" spans="1:9" s="129" customFormat="1" ht="41.25" customHeight="1">
      <c r="A95" s="432" t="s">
        <v>465</v>
      </c>
      <c r="B95" s="433"/>
      <c r="C95" s="433"/>
      <c r="D95" s="433"/>
      <c r="E95" s="433"/>
      <c r="F95" s="433"/>
      <c r="G95" s="433"/>
      <c r="H95" s="433"/>
      <c r="I95" s="434"/>
    </row>
    <row r="96" spans="1:9" s="206" customFormat="1" ht="54" customHeight="1">
      <c r="A96" s="438" t="s">
        <v>579</v>
      </c>
      <c r="B96" s="439"/>
      <c r="C96" s="439"/>
      <c r="D96" s="439"/>
      <c r="E96" s="439"/>
      <c r="F96" s="439"/>
      <c r="G96" s="439"/>
      <c r="H96" s="439"/>
      <c r="I96" s="440"/>
    </row>
    <row r="97" spans="1:9" ht="12">
      <c r="A97" s="435" t="s">
        <v>463</v>
      </c>
      <c r="B97" s="436"/>
      <c r="C97" s="437"/>
      <c r="D97" s="435" t="s">
        <v>464</v>
      </c>
      <c r="E97" s="436"/>
      <c r="F97" s="436"/>
      <c r="G97" s="436"/>
      <c r="H97" s="436"/>
      <c r="I97" s="437"/>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446" t="s">
        <v>505</v>
      </c>
      <c r="B108" s="447"/>
      <c r="C108" s="447"/>
      <c r="D108" s="447"/>
      <c r="E108" s="447"/>
      <c r="F108" s="447"/>
      <c r="G108" s="447"/>
      <c r="H108" s="447"/>
      <c r="I108" s="447"/>
    </row>
    <row r="109" spans="1:9" s="131" customFormat="1" ht="13.5">
      <c r="A109" s="448" t="s">
        <v>225</v>
      </c>
      <c r="B109" s="448"/>
      <c r="C109" s="130"/>
      <c r="D109" s="448" t="s">
        <v>226</v>
      </c>
      <c r="E109" s="448"/>
      <c r="F109" s="448"/>
      <c r="G109" s="449"/>
      <c r="H109" s="449"/>
      <c r="I109" s="449"/>
    </row>
    <row r="110" spans="1:9" ht="12">
      <c r="A110" s="430" t="s">
        <v>466</v>
      </c>
      <c r="B110" s="430"/>
      <c r="C110" s="430"/>
      <c r="D110" s="430"/>
      <c r="E110" s="430"/>
      <c r="F110" s="430"/>
      <c r="G110" s="430"/>
      <c r="H110" s="430"/>
      <c r="I110" s="430"/>
    </row>
    <row r="111" spans="1:9" ht="12" customHeight="1">
      <c r="A111" s="441" t="s">
        <v>227</v>
      </c>
      <c r="B111" s="442"/>
      <c r="C111" s="442"/>
      <c r="D111" s="442"/>
      <c r="E111" s="442"/>
      <c r="F111" s="442"/>
      <c r="G111" s="442"/>
      <c r="H111" s="443"/>
      <c r="I111" s="54"/>
    </row>
    <row r="112" spans="1:9" ht="12" customHeight="1">
      <c r="A112" s="132">
        <v>1</v>
      </c>
      <c r="B112" s="444" t="s">
        <v>228</v>
      </c>
      <c r="C112" s="444"/>
      <c r="D112" s="444"/>
      <c r="E112" s="444"/>
      <c r="F112" s="444"/>
      <c r="G112" s="444"/>
      <c r="H112" s="445"/>
      <c r="I112" s="188"/>
    </row>
    <row r="113" spans="1:9" ht="12" customHeight="1">
      <c r="A113" s="132" t="s">
        <v>229</v>
      </c>
      <c r="B113" s="444" t="s">
        <v>230</v>
      </c>
      <c r="C113" s="444"/>
      <c r="D113" s="444"/>
      <c r="E113" s="444"/>
      <c r="F113" s="444"/>
      <c r="G113" s="444"/>
      <c r="H113" s="445"/>
      <c r="I113" s="188"/>
    </row>
    <row r="114" spans="1:9" ht="12" customHeight="1">
      <c r="A114" s="191">
        <v>2</v>
      </c>
      <c r="B114" s="444" t="s">
        <v>231</v>
      </c>
      <c r="C114" s="444"/>
      <c r="D114" s="444"/>
      <c r="E114" s="444"/>
      <c r="F114" s="444"/>
      <c r="G114" s="444"/>
      <c r="H114" s="445"/>
      <c r="I114" s="188"/>
    </row>
    <row r="115" spans="1:9" ht="12" customHeight="1">
      <c r="A115" s="191">
        <v>3</v>
      </c>
      <c r="B115" s="444" t="s">
        <v>232</v>
      </c>
      <c r="C115" s="444"/>
      <c r="D115" s="444"/>
      <c r="E115" s="444"/>
      <c r="F115" s="444"/>
      <c r="G115" s="444"/>
      <c r="H115" s="445"/>
      <c r="I115" s="188"/>
    </row>
    <row r="116" spans="1:9" ht="12" customHeight="1">
      <c r="A116" s="441" t="s">
        <v>233</v>
      </c>
      <c r="B116" s="442"/>
      <c r="C116" s="442"/>
      <c r="D116" s="442"/>
      <c r="E116" s="442"/>
      <c r="F116" s="442"/>
      <c r="G116" s="442"/>
      <c r="H116" s="443"/>
      <c r="I116" s="54"/>
    </row>
    <row r="117" spans="1:9" ht="12" customHeight="1">
      <c r="A117" s="133" t="s">
        <v>467</v>
      </c>
      <c r="B117" s="134"/>
      <c r="C117" s="134"/>
      <c r="D117" s="134"/>
      <c r="E117" s="134"/>
      <c r="F117" s="134"/>
      <c r="G117" s="134"/>
      <c r="H117" s="135"/>
      <c r="I117" s="54"/>
    </row>
    <row r="118" spans="1:9" ht="12" customHeight="1">
      <c r="A118" s="191">
        <v>4</v>
      </c>
      <c r="B118" s="450" t="s">
        <v>234</v>
      </c>
      <c r="C118" s="450"/>
      <c r="D118" s="450"/>
      <c r="E118" s="450"/>
      <c r="F118" s="450"/>
      <c r="G118" s="450"/>
      <c r="H118" s="451"/>
      <c r="I118" s="188"/>
    </row>
    <row r="119" spans="1:9" ht="12" customHeight="1">
      <c r="A119" s="191">
        <v>5</v>
      </c>
      <c r="B119" s="450" t="s">
        <v>235</v>
      </c>
      <c r="C119" s="450"/>
      <c r="D119" s="450"/>
      <c r="E119" s="450"/>
      <c r="F119" s="450"/>
      <c r="G119" s="450"/>
      <c r="H119" s="451"/>
      <c r="I119" s="188"/>
    </row>
    <row r="120" spans="1:9" ht="12" customHeight="1">
      <c r="A120" s="191">
        <v>6</v>
      </c>
      <c r="B120" s="444" t="s">
        <v>236</v>
      </c>
      <c r="C120" s="444"/>
      <c r="D120" s="444"/>
      <c r="E120" s="444"/>
      <c r="F120" s="444"/>
      <c r="G120" s="444"/>
      <c r="H120" s="445"/>
      <c r="I120" s="188"/>
    </row>
    <row r="121" spans="1:9" ht="12" customHeight="1">
      <c r="A121" s="191" t="s">
        <v>237</v>
      </c>
      <c r="B121" s="444" t="s">
        <v>238</v>
      </c>
      <c r="C121" s="444"/>
      <c r="D121" s="444"/>
      <c r="E121" s="444"/>
      <c r="F121" s="444"/>
      <c r="G121" s="444"/>
      <c r="H121" s="445"/>
      <c r="I121" s="188"/>
    </row>
    <row r="122" spans="1:9" ht="12" customHeight="1">
      <c r="A122" s="191">
        <v>7</v>
      </c>
      <c r="B122" s="450" t="s">
        <v>239</v>
      </c>
      <c r="C122" s="450"/>
      <c r="D122" s="450"/>
      <c r="E122" s="450"/>
      <c r="F122" s="450"/>
      <c r="G122" s="450"/>
      <c r="H122" s="451"/>
      <c r="I122" s="188"/>
    </row>
    <row r="123" spans="1:9" ht="12" customHeight="1">
      <c r="A123" s="191">
        <v>8</v>
      </c>
      <c r="B123" s="444" t="s">
        <v>240</v>
      </c>
      <c r="C123" s="444"/>
      <c r="D123" s="444"/>
      <c r="E123" s="444"/>
      <c r="F123" s="444"/>
      <c r="G123" s="444"/>
      <c r="H123" s="445"/>
      <c r="I123" s="188"/>
    </row>
    <row r="124" spans="1:9" ht="12" customHeight="1">
      <c r="A124" s="191">
        <v>9</v>
      </c>
      <c r="B124" s="444" t="s">
        <v>241</v>
      </c>
      <c r="C124" s="444"/>
      <c r="D124" s="444"/>
      <c r="E124" s="444"/>
      <c r="F124" s="444"/>
      <c r="G124" s="444"/>
      <c r="H124" s="445"/>
      <c r="I124" s="188"/>
    </row>
    <row r="125" spans="1:9" ht="12" customHeight="1">
      <c r="A125" s="191" t="s">
        <v>242</v>
      </c>
      <c r="B125" s="444" t="s">
        <v>243</v>
      </c>
      <c r="C125" s="444"/>
      <c r="D125" s="444"/>
      <c r="E125" s="444"/>
      <c r="F125" s="444"/>
      <c r="G125" s="444"/>
      <c r="H125" s="445"/>
      <c r="I125" s="188"/>
    </row>
    <row r="126" spans="1:9" ht="12" customHeight="1">
      <c r="A126" s="191">
        <v>10</v>
      </c>
      <c r="B126" s="450" t="s">
        <v>244</v>
      </c>
      <c r="C126" s="450"/>
      <c r="D126" s="450"/>
      <c r="E126" s="450"/>
      <c r="F126" s="450"/>
      <c r="G126" s="450"/>
      <c r="H126" s="451"/>
      <c r="I126" s="188"/>
    </row>
    <row r="127" spans="1:9" ht="27" customHeight="1">
      <c r="A127" s="132">
        <v>11</v>
      </c>
      <c r="B127" s="444" t="s">
        <v>245</v>
      </c>
      <c r="C127" s="444"/>
      <c r="D127" s="444"/>
      <c r="E127" s="444"/>
      <c r="F127" s="444"/>
      <c r="G127" s="444"/>
      <c r="H127" s="445"/>
      <c r="I127" s="188"/>
    </row>
    <row r="128" spans="1:9" ht="12" customHeight="1">
      <c r="A128" s="133" t="s">
        <v>468</v>
      </c>
      <c r="B128" s="134"/>
      <c r="C128" s="134"/>
      <c r="D128" s="134"/>
      <c r="E128" s="134"/>
      <c r="F128" s="134"/>
      <c r="G128" s="134"/>
      <c r="H128" s="135"/>
      <c r="I128" s="54"/>
    </row>
    <row r="129" spans="1:9" ht="12" customHeight="1">
      <c r="A129" s="191">
        <v>12</v>
      </c>
      <c r="B129" s="450" t="s">
        <v>246</v>
      </c>
      <c r="C129" s="450"/>
      <c r="D129" s="450"/>
      <c r="E129" s="450"/>
      <c r="F129" s="450"/>
      <c r="G129" s="450"/>
      <c r="H129" s="451"/>
      <c r="I129" s="188"/>
    </row>
    <row r="130" spans="1:9" ht="12" customHeight="1">
      <c r="A130" s="191">
        <v>13</v>
      </c>
      <c r="B130" s="450" t="s">
        <v>247</v>
      </c>
      <c r="C130" s="450"/>
      <c r="D130" s="450"/>
      <c r="E130" s="450"/>
      <c r="F130" s="450"/>
      <c r="G130" s="450"/>
      <c r="H130" s="451"/>
      <c r="I130" s="188"/>
    </row>
    <row r="131" spans="1:9" ht="12" customHeight="1">
      <c r="A131" s="132">
        <v>14</v>
      </c>
      <c r="B131" s="444" t="s">
        <v>248</v>
      </c>
      <c r="C131" s="444"/>
      <c r="D131" s="444"/>
      <c r="E131" s="444"/>
      <c r="F131" s="444"/>
      <c r="G131" s="444"/>
      <c r="H131" s="445"/>
      <c r="I131" s="188"/>
    </row>
    <row r="132" spans="1:9" ht="12" customHeight="1">
      <c r="A132" s="191">
        <v>15</v>
      </c>
      <c r="B132" s="450" t="s">
        <v>249</v>
      </c>
      <c r="C132" s="450"/>
      <c r="D132" s="450"/>
      <c r="E132" s="450"/>
      <c r="F132" s="450"/>
      <c r="G132" s="450"/>
      <c r="H132" s="451"/>
      <c r="I132" s="188"/>
    </row>
    <row r="133" spans="1:9" ht="27" customHeight="1">
      <c r="A133" s="132">
        <v>16</v>
      </c>
      <c r="B133" s="444" t="s">
        <v>250</v>
      </c>
      <c r="C133" s="444"/>
      <c r="D133" s="444"/>
      <c r="E133" s="444"/>
      <c r="F133" s="444"/>
      <c r="G133" s="444"/>
      <c r="H133" s="445"/>
      <c r="I133" s="188"/>
    </row>
    <row r="134" spans="1:9" ht="12" customHeight="1">
      <c r="A134" s="133" t="s">
        <v>469</v>
      </c>
      <c r="B134" s="134"/>
      <c r="C134" s="134"/>
      <c r="D134" s="134"/>
      <c r="E134" s="134"/>
      <c r="F134" s="134"/>
      <c r="G134" s="134"/>
      <c r="H134" s="135"/>
      <c r="I134" s="54"/>
    </row>
    <row r="135" spans="1:9" ht="12" customHeight="1">
      <c r="A135" s="191">
        <v>17</v>
      </c>
      <c r="B135" s="450" t="s">
        <v>251</v>
      </c>
      <c r="C135" s="450"/>
      <c r="D135" s="450"/>
      <c r="E135" s="450"/>
      <c r="F135" s="450"/>
      <c r="G135" s="450"/>
      <c r="H135" s="451"/>
      <c r="I135" s="188"/>
    </row>
    <row r="136" spans="1:9" ht="12" customHeight="1">
      <c r="A136" s="191">
        <v>18</v>
      </c>
      <c r="B136" s="450" t="s">
        <v>252</v>
      </c>
      <c r="C136" s="450"/>
      <c r="D136" s="450"/>
      <c r="E136" s="450"/>
      <c r="F136" s="450"/>
      <c r="G136" s="450"/>
      <c r="H136" s="451"/>
      <c r="I136" s="188"/>
    </row>
    <row r="137" spans="1:9" ht="12" customHeight="1">
      <c r="A137" s="191">
        <v>19</v>
      </c>
      <c r="B137" s="444" t="s">
        <v>253</v>
      </c>
      <c r="C137" s="444"/>
      <c r="D137" s="444"/>
      <c r="E137" s="444"/>
      <c r="F137" s="444"/>
      <c r="G137" s="444"/>
      <c r="H137" s="445"/>
      <c r="I137" s="188"/>
    </row>
    <row r="138" spans="1:9" ht="12" customHeight="1">
      <c r="A138" s="191" t="s">
        <v>254</v>
      </c>
      <c r="B138" s="444" t="s">
        <v>255</v>
      </c>
      <c r="C138" s="444"/>
      <c r="D138" s="444"/>
      <c r="E138" s="444"/>
      <c r="F138" s="444"/>
      <c r="G138" s="444"/>
      <c r="H138" s="445"/>
      <c r="I138" s="188"/>
    </row>
    <row r="139" spans="1:9" ht="12" customHeight="1">
      <c r="A139" s="191">
        <v>20</v>
      </c>
      <c r="B139" s="450" t="s">
        <v>256</v>
      </c>
      <c r="C139" s="450"/>
      <c r="D139" s="450"/>
      <c r="E139" s="450"/>
      <c r="F139" s="450"/>
      <c r="G139" s="450"/>
      <c r="H139" s="451"/>
      <c r="I139" s="188"/>
    </row>
    <row r="140" spans="1:9" ht="12" customHeight="1">
      <c r="A140" s="132">
        <v>21</v>
      </c>
      <c r="B140" s="444" t="s">
        <v>257</v>
      </c>
      <c r="C140" s="444"/>
      <c r="D140" s="444"/>
      <c r="E140" s="444"/>
      <c r="F140" s="444"/>
      <c r="G140" s="444"/>
      <c r="H140" s="445"/>
      <c r="I140" s="188"/>
    </row>
    <row r="141" spans="1:9" ht="12" customHeight="1">
      <c r="A141" s="452" t="s">
        <v>258</v>
      </c>
      <c r="B141" s="453"/>
      <c r="C141" s="453"/>
      <c r="D141" s="453"/>
      <c r="E141" s="453"/>
      <c r="F141" s="453"/>
      <c r="G141" s="453"/>
      <c r="H141" s="454"/>
      <c r="I141" s="54"/>
    </row>
    <row r="142" spans="1:9" ht="12" customHeight="1">
      <c r="A142" s="191">
        <v>22</v>
      </c>
      <c r="B142" s="450" t="s">
        <v>259</v>
      </c>
      <c r="C142" s="450"/>
      <c r="D142" s="450"/>
      <c r="E142" s="450"/>
      <c r="F142" s="450"/>
      <c r="G142" s="450"/>
      <c r="H142" s="451"/>
      <c r="I142" s="188"/>
    </row>
    <row r="143" spans="1:9" ht="12" customHeight="1">
      <c r="A143" s="191">
        <v>23</v>
      </c>
      <c r="B143" s="136" t="s">
        <v>260</v>
      </c>
      <c r="C143" s="134"/>
      <c r="D143" s="134"/>
      <c r="E143" s="134"/>
      <c r="F143" s="134"/>
      <c r="G143" s="134"/>
      <c r="H143" s="135"/>
      <c r="I143" s="188"/>
    </row>
    <row r="144" spans="1:9" s="137" customFormat="1" ht="12" customHeight="1">
      <c r="A144" s="191">
        <v>24</v>
      </c>
      <c r="B144" s="444" t="s">
        <v>261</v>
      </c>
      <c r="C144" s="444"/>
      <c r="D144" s="444"/>
      <c r="E144" s="444"/>
      <c r="F144" s="444"/>
      <c r="G144" s="444"/>
      <c r="H144" s="445"/>
      <c r="I144" s="55"/>
    </row>
    <row r="145" spans="1:9" s="137" customFormat="1" ht="12" customHeight="1">
      <c r="A145" s="191" t="s">
        <v>262</v>
      </c>
      <c r="B145" s="444" t="s">
        <v>263</v>
      </c>
      <c r="C145" s="444"/>
      <c r="D145" s="444"/>
      <c r="E145" s="444"/>
      <c r="F145" s="444"/>
      <c r="G145" s="444"/>
      <c r="H145" s="445"/>
      <c r="I145" s="55"/>
    </row>
    <row r="146" spans="1:9" s="137" customFormat="1" ht="12" customHeight="1">
      <c r="A146" s="132">
        <v>25</v>
      </c>
      <c r="B146" s="444" t="s">
        <v>264</v>
      </c>
      <c r="C146" s="444"/>
      <c r="D146" s="444"/>
      <c r="E146" s="444"/>
      <c r="F146" s="444"/>
      <c r="G146" s="444"/>
      <c r="H146" s="445"/>
      <c r="I146" s="55"/>
    </row>
    <row r="147" spans="1:9" s="137" customFormat="1" ht="12" customHeight="1">
      <c r="A147" s="132" t="s">
        <v>265</v>
      </c>
      <c r="B147" s="444" t="s">
        <v>266</v>
      </c>
      <c r="C147" s="444"/>
      <c r="D147" s="444"/>
      <c r="E147" s="444"/>
      <c r="F147" s="444"/>
      <c r="G147" s="444"/>
      <c r="H147" s="445"/>
      <c r="I147" s="55"/>
    </row>
    <row r="148" spans="1:9" s="137" customFormat="1" ht="12" customHeight="1">
      <c r="A148" s="132">
        <v>26</v>
      </c>
      <c r="B148" s="444" t="s">
        <v>267</v>
      </c>
      <c r="C148" s="444"/>
      <c r="D148" s="444"/>
      <c r="E148" s="444"/>
      <c r="F148" s="444"/>
      <c r="G148" s="444"/>
      <c r="H148" s="445"/>
      <c r="I148" s="55"/>
    </row>
    <row r="149" spans="1:9" ht="12" customHeight="1">
      <c r="A149" s="455" t="s">
        <v>470</v>
      </c>
      <c r="B149" s="456"/>
      <c r="C149" s="456"/>
      <c r="D149" s="456"/>
      <c r="E149" s="456"/>
      <c r="F149" s="456"/>
      <c r="G149" s="456"/>
      <c r="H149" s="457"/>
      <c r="I149" s="54"/>
    </row>
    <row r="150" spans="1:9" ht="12" customHeight="1">
      <c r="A150" s="191">
        <v>27</v>
      </c>
      <c r="B150" s="450" t="s">
        <v>268</v>
      </c>
      <c r="C150" s="450"/>
      <c r="D150" s="450"/>
      <c r="E150" s="450"/>
      <c r="F150" s="450"/>
      <c r="G150" s="450"/>
      <c r="H150" s="451"/>
      <c r="I150" s="188"/>
    </row>
    <row r="151" spans="1:9" ht="12" customHeight="1">
      <c r="A151" s="191">
        <v>28</v>
      </c>
      <c r="B151" s="450" t="s">
        <v>269</v>
      </c>
      <c r="C151" s="450"/>
      <c r="D151" s="450"/>
      <c r="E151" s="450"/>
      <c r="F151" s="450"/>
      <c r="G151" s="450"/>
      <c r="H151" s="451"/>
      <c r="I151" s="188"/>
    </row>
    <row r="152" spans="1:9" ht="12" customHeight="1">
      <c r="A152" s="191">
        <v>29</v>
      </c>
      <c r="B152" s="444" t="s">
        <v>270</v>
      </c>
      <c r="C152" s="444"/>
      <c r="D152" s="444"/>
      <c r="E152" s="444"/>
      <c r="F152" s="444"/>
      <c r="G152" s="444"/>
      <c r="H152" s="445"/>
      <c r="I152" s="188"/>
    </row>
    <row r="153" spans="1:9" ht="12" customHeight="1">
      <c r="A153" s="191">
        <v>30</v>
      </c>
      <c r="B153" s="444" t="s">
        <v>271</v>
      </c>
      <c r="C153" s="444"/>
      <c r="D153" s="444"/>
      <c r="E153" s="444"/>
      <c r="F153" s="444"/>
      <c r="G153" s="444"/>
      <c r="H153" s="444"/>
      <c r="I153" s="188"/>
    </row>
    <row r="154" spans="1:9" ht="12" customHeight="1">
      <c r="A154" s="452" t="s">
        <v>272</v>
      </c>
      <c r="B154" s="453"/>
      <c r="C154" s="453"/>
      <c r="D154" s="453"/>
      <c r="E154" s="453"/>
      <c r="F154" s="453"/>
      <c r="G154" s="453"/>
      <c r="H154" s="454"/>
      <c r="I154" s="54"/>
    </row>
    <row r="155" spans="1:9" ht="12" customHeight="1">
      <c r="A155" s="133" t="s">
        <v>273</v>
      </c>
      <c r="B155" s="134"/>
      <c r="C155" s="134"/>
      <c r="D155" s="134"/>
      <c r="E155" s="134"/>
      <c r="F155" s="134"/>
      <c r="G155" s="134"/>
      <c r="H155" s="135"/>
      <c r="I155" s="54"/>
    </row>
    <row r="156" spans="1:9" ht="12" customHeight="1">
      <c r="A156" s="191">
        <v>31</v>
      </c>
      <c r="B156" s="450" t="s">
        <v>274</v>
      </c>
      <c r="C156" s="450"/>
      <c r="D156" s="450"/>
      <c r="E156" s="450"/>
      <c r="F156" s="450"/>
      <c r="G156" s="450"/>
      <c r="H156" s="451"/>
      <c r="I156" s="188"/>
    </row>
    <row r="157" spans="1:9" ht="12" customHeight="1">
      <c r="A157" s="191">
        <v>32</v>
      </c>
      <c r="B157" s="450" t="s">
        <v>275</v>
      </c>
      <c r="C157" s="450"/>
      <c r="D157" s="450"/>
      <c r="E157" s="450"/>
      <c r="F157" s="450"/>
      <c r="G157" s="450"/>
      <c r="H157" s="451"/>
      <c r="I157" s="188"/>
    </row>
    <row r="158" spans="1:9" ht="12" customHeight="1">
      <c r="A158" s="191">
        <v>33</v>
      </c>
      <c r="B158" s="450" t="s">
        <v>276</v>
      </c>
      <c r="C158" s="450"/>
      <c r="D158" s="450"/>
      <c r="E158" s="450"/>
      <c r="F158" s="450"/>
      <c r="G158" s="450"/>
      <c r="H158" s="451"/>
      <c r="I158" s="188"/>
    </row>
    <row r="159" spans="1:9" ht="12" customHeight="1">
      <c r="A159" s="191">
        <v>34</v>
      </c>
      <c r="B159" s="450" t="s">
        <v>277</v>
      </c>
      <c r="C159" s="450"/>
      <c r="D159" s="450"/>
      <c r="E159" s="450"/>
      <c r="F159" s="450"/>
      <c r="G159" s="450"/>
      <c r="H159" s="451"/>
      <c r="I159" s="188"/>
    </row>
    <row r="160" spans="1:9" ht="12" customHeight="1">
      <c r="A160" s="191">
        <v>35</v>
      </c>
      <c r="B160" s="450" t="s">
        <v>278</v>
      </c>
      <c r="C160" s="450"/>
      <c r="D160" s="450"/>
      <c r="E160" s="450"/>
      <c r="F160" s="450"/>
      <c r="G160" s="450"/>
      <c r="H160" s="451"/>
      <c r="I160" s="188"/>
    </row>
    <row r="161" spans="1:9" ht="12">
      <c r="A161" s="458" t="s">
        <v>471</v>
      </c>
      <c r="B161" s="458"/>
      <c r="C161" s="458"/>
      <c r="D161" s="458"/>
      <c r="E161" s="458"/>
      <c r="F161" s="458"/>
      <c r="G161" s="458"/>
      <c r="H161" s="458"/>
      <c r="I161" s="458"/>
    </row>
    <row r="162" spans="1:9" ht="123" customHeight="1">
      <c r="A162" s="350"/>
      <c r="B162" s="350"/>
      <c r="C162" s="350"/>
      <c r="D162" s="350"/>
      <c r="E162" s="350"/>
      <c r="F162" s="350"/>
      <c r="G162" s="350"/>
      <c r="H162" s="350"/>
      <c r="I162" s="350"/>
    </row>
    <row r="163" spans="1:9" ht="12">
      <c r="A163" s="458" t="s">
        <v>472</v>
      </c>
      <c r="B163" s="458"/>
      <c r="C163" s="458"/>
      <c r="D163" s="458"/>
      <c r="E163" s="458"/>
      <c r="F163" s="458"/>
      <c r="G163" s="458"/>
      <c r="H163" s="458"/>
      <c r="I163" s="458"/>
    </row>
    <row r="164" spans="1:9" ht="123" customHeight="1">
      <c r="A164" s="350"/>
      <c r="B164" s="350"/>
      <c r="C164" s="350"/>
      <c r="D164" s="350"/>
      <c r="E164" s="350"/>
      <c r="F164" s="350"/>
      <c r="G164" s="350"/>
      <c r="H164" s="350"/>
      <c r="I164" s="350"/>
    </row>
    <row r="165" spans="1:9" ht="12">
      <c r="A165" s="458" t="s">
        <v>473</v>
      </c>
      <c r="B165" s="458"/>
      <c r="C165" s="458"/>
      <c r="D165" s="458"/>
      <c r="E165" s="458"/>
      <c r="F165" s="458"/>
      <c r="G165" s="458"/>
      <c r="H165" s="458"/>
      <c r="I165" s="458"/>
    </row>
    <row r="166" spans="1:9" ht="123" customHeight="1">
      <c r="A166" s="350"/>
      <c r="B166" s="350"/>
      <c r="C166" s="350"/>
      <c r="D166" s="350"/>
      <c r="E166" s="350"/>
      <c r="F166" s="350"/>
      <c r="G166" s="350"/>
      <c r="H166" s="350"/>
      <c r="I166" s="350"/>
    </row>
    <row r="167" spans="1:9" ht="12">
      <c r="A167" s="458" t="s">
        <v>474</v>
      </c>
      <c r="B167" s="458"/>
      <c r="C167" s="458"/>
      <c r="D167" s="458"/>
      <c r="E167" s="458"/>
      <c r="F167" s="458"/>
      <c r="G167" s="458"/>
      <c r="H167" s="458"/>
      <c r="I167" s="55"/>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96:I96"/>
    <mergeCell ref="A106:C106"/>
    <mergeCell ref="D106:I106"/>
    <mergeCell ref="A107:C107"/>
    <mergeCell ref="D107:I107"/>
    <mergeCell ref="A102:C102"/>
    <mergeCell ref="D102:I102"/>
    <mergeCell ref="A103:C103"/>
    <mergeCell ref="D103:I103"/>
    <mergeCell ref="A104:C104"/>
    <mergeCell ref="D104:I104"/>
    <mergeCell ref="A93:E93"/>
    <mergeCell ref="A99:C99"/>
    <mergeCell ref="D99:I99"/>
    <mergeCell ref="A100:C100"/>
    <mergeCell ref="D100:I100"/>
    <mergeCell ref="F93:H93"/>
    <mergeCell ref="A101:C101"/>
    <mergeCell ref="D101:I101"/>
    <mergeCell ref="A94:I94"/>
    <mergeCell ref="A95:I95"/>
    <mergeCell ref="A97:C97"/>
    <mergeCell ref="D97:I97"/>
    <mergeCell ref="A98:C98"/>
    <mergeCell ref="D98:I98"/>
    <mergeCell ref="A88:E88"/>
    <mergeCell ref="A89:E89"/>
    <mergeCell ref="A90:E90"/>
    <mergeCell ref="A91:E91"/>
    <mergeCell ref="A92:E92"/>
    <mergeCell ref="F88:H88"/>
    <mergeCell ref="F89:H89"/>
    <mergeCell ref="F90:H90"/>
    <mergeCell ref="F91:H91"/>
    <mergeCell ref="F92:H92"/>
    <mergeCell ref="A84:E84"/>
    <mergeCell ref="A83:E83"/>
    <mergeCell ref="A81:H81"/>
    <mergeCell ref="A85:E85"/>
    <mergeCell ref="A86:E86"/>
    <mergeCell ref="A87:E87"/>
    <mergeCell ref="A82:H82"/>
    <mergeCell ref="F83:H83"/>
    <mergeCell ref="F84:H84"/>
    <mergeCell ref="F85:H85"/>
    <mergeCell ref="F86:H86"/>
    <mergeCell ref="F87:H87"/>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07'!A23" display="MATERIALS AND SUPPLIES"/>
    <hyperlink ref="A12:H12" location="'19.07'!A48" display="JOB-SITE POWER TOOLS AND EQUIPMENT"/>
    <hyperlink ref="A13:H13" location="'19.07'!A57" display="EQUIPMENT RENTAL"/>
    <hyperlink ref="A14:H14" location="'19.07'!A64" display="CONTRACTED SERVICES"/>
    <hyperlink ref="A15:H15" location="'19.07'!A70" display="AGENCY TECHNICAL SERVICES"/>
    <hyperlink ref="A16:H16" location="'19.07'!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21.08</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6.2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8"/>
      <c r="I24" s="91">
        <f>SUM(G24*H24)</f>
        <v>0</v>
      </c>
    </row>
    <row r="25" spans="1:9" ht="12">
      <c r="A25" s="343"/>
      <c r="B25" s="328"/>
      <c r="C25" s="328"/>
      <c r="D25" s="328"/>
      <c r="E25" s="328"/>
      <c r="F25" s="329"/>
      <c r="G25" s="53"/>
      <c r="H25" s="208"/>
      <c r="I25" s="91">
        <f aca="true" t="shared" si="0" ref="I25:I46">SUM(G25*H25)</f>
        <v>0</v>
      </c>
    </row>
    <row r="26" spans="1:9" ht="12">
      <c r="A26" s="343"/>
      <c r="B26" s="328"/>
      <c r="C26" s="328"/>
      <c r="D26" s="328"/>
      <c r="E26" s="328"/>
      <c r="F26" s="329"/>
      <c r="G26" s="53"/>
      <c r="H26" s="208"/>
      <c r="I26" s="91">
        <f t="shared" si="0"/>
        <v>0</v>
      </c>
    </row>
    <row r="27" spans="1:9" ht="12">
      <c r="A27" s="343"/>
      <c r="B27" s="328"/>
      <c r="C27" s="328"/>
      <c r="D27" s="328"/>
      <c r="E27" s="328"/>
      <c r="F27" s="329"/>
      <c r="G27" s="53"/>
      <c r="H27" s="208"/>
      <c r="I27" s="91">
        <f t="shared" si="0"/>
        <v>0</v>
      </c>
    </row>
    <row r="28" spans="1:9" ht="12">
      <c r="A28" s="343"/>
      <c r="B28" s="328"/>
      <c r="C28" s="328"/>
      <c r="D28" s="328"/>
      <c r="E28" s="328"/>
      <c r="F28" s="329"/>
      <c r="G28" s="53"/>
      <c r="H28" s="208"/>
      <c r="I28" s="91">
        <f t="shared" si="0"/>
        <v>0</v>
      </c>
    </row>
    <row r="29" spans="1:9" ht="12">
      <c r="A29" s="343"/>
      <c r="B29" s="328"/>
      <c r="C29" s="328"/>
      <c r="D29" s="328"/>
      <c r="E29" s="328"/>
      <c r="F29" s="329"/>
      <c r="G29" s="53"/>
      <c r="H29" s="208"/>
      <c r="I29" s="91">
        <f t="shared" si="0"/>
        <v>0</v>
      </c>
    </row>
    <row r="30" spans="1:9" ht="12">
      <c r="A30" s="343"/>
      <c r="B30" s="328"/>
      <c r="C30" s="328"/>
      <c r="D30" s="328"/>
      <c r="E30" s="328"/>
      <c r="F30" s="329"/>
      <c r="G30" s="53"/>
      <c r="H30" s="208"/>
      <c r="I30" s="91">
        <f t="shared" si="0"/>
        <v>0</v>
      </c>
    </row>
    <row r="31" spans="1:9" ht="12">
      <c r="A31" s="343"/>
      <c r="B31" s="328"/>
      <c r="C31" s="328"/>
      <c r="D31" s="328"/>
      <c r="E31" s="328"/>
      <c r="F31" s="329"/>
      <c r="G31" s="53"/>
      <c r="H31" s="208"/>
      <c r="I31" s="91">
        <f t="shared" si="0"/>
        <v>0</v>
      </c>
    </row>
    <row r="32" spans="1:9" ht="12">
      <c r="A32" s="343"/>
      <c r="B32" s="328"/>
      <c r="C32" s="328"/>
      <c r="D32" s="328"/>
      <c r="E32" s="328"/>
      <c r="F32" s="329"/>
      <c r="G32" s="53"/>
      <c r="H32" s="208"/>
      <c r="I32" s="91">
        <f t="shared" si="0"/>
        <v>0</v>
      </c>
    </row>
    <row r="33" spans="1:9" ht="12">
      <c r="A33" s="343"/>
      <c r="B33" s="328"/>
      <c r="C33" s="328"/>
      <c r="D33" s="328"/>
      <c r="E33" s="328"/>
      <c r="F33" s="329"/>
      <c r="G33" s="53"/>
      <c r="H33" s="208"/>
      <c r="I33" s="91">
        <f t="shared" si="0"/>
        <v>0</v>
      </c>
    </row>
    <row r="34" spans="1:9" ht="12">
      <c r="A34" s="343"/>
      <c r="B34" s="328"/>
      <c r="C34" s="328"/>
      <c r="D34" s="328"/>
      <c r="E34" s="328"/>
      <c r="F34" s="329"/>
      <c r="G34" s="53"/>
      <c r="H34" s="208"/>
      <c r="I34" s="91">
        <f t="shared" si="0"/>
        <v>0</v>
      </c>
    </row>
    <row r="35" spans="1:9" ht="12">
      <c r="A35" s="343"/>
      <c r="B35" s="328"/>
      <c r="C35" s="328"/>
      <c r="D35" s="328"/>
      <c r="E35" s="328"/>
      <c r="F35" s="329"/>
      <c r="G35" s="53"/>
      <c r="H35" s="208"/>
      <c r="I35" s="91">
        <f t="shared" si="0"/>
        <v>0</v>
      </c>
    </row>
    <row r="36" spans="1:9" ht="12">
      <c r="A36" s="343"/>
      <c r="B36" s="328"/>
      <c r="C36" s="328"/>
      <c r="D36" s="328"/>
      <c r="E36" s="328"/>
      <c r="F36" s="329"/>
      <c r="G36" s="53"/>
      <c r="H36" s="208"/>
      <c r="I36" s="91">
        <f t="shared" si="0"/>
        <v>0</v>
      </c>
    </row>
    <row r="37" spans="1:9" ht="12">
      <c r="A37" s="343"/>
      <c r="B37" s="328"/>
      <c r="C37" s="328"/>
      <c r="D37" s="328"/>
      <c r="E37" s="328"/>
      <c r="F37" s="329"/>
      <c r="G37" s="53"/>
      <c r="H37" s="208"/>
      <c r="I37" s="91">
        <f t="shared" si="0"/>
        <v>0</v>
      </c>
    </row>
    <row r="38" spans="1:9" ht="12">
      <c r="A38" s="343"/>
      <c r="B38" s="328"/>
      <c r="C38" s="328"/>
      <c r="D38" s="328"/>
      <c r="E38" s="328"/>
      <c r="F38" s="329"/>
      <c r="G38" s="53"/>
      <c r="H38" s="208"/>
      <c r="I38" s="91">
        <f t="shared" si="0"/>
        <v>0</v>
      </c>
    </row>
    <row r="39" spans="1:9" ht="12">
      <c r="A39" s="343"/>
      <c r="B39" s="328"/>
      <c r="C39" s="328"/>
      <c r="D39" s="328"/>
      <c r="E39" s="328"/>
      <c r="F39" s="329"/>
      <c r="G39" s="53"/>
      <c r="H39" s="208"/>
      <c r="I39" s="91">
        <f t="shared" si="0"/>
        <v>0</v>
      </c>
    </row>
    <row r="40" spans="1:9" ht="12">
      <c r="A40" s="343"/>
      <c r="B40" s="328"/>
      <c r="C40" s="328"/>
      <c r="D40" s="328"/>
      <c r="E40" s="328"/>
      <c r="F40" s="329"/>
      <c r="G40" s="53"/>
      <c r="H40" s="208"/>
      <c r="I40" s="91">
        <f t="shared" si="0"/>
        <v>0</v>
      </c>
    </row>
    <row r="41" spans="1:9" ht="12">
      <c r="A41" s="343"/>
      <c r="B41" s="328"/>
      <c r="C41" s="328"/>
      <c r="D41" s="328"/>
      <c r="E41" s="328"/>
      <c r="F41" s="329"/>
      <c r="G41" s="53"/>
      <c r="H41" s="208"/>
      <c r="I41" s="91">
        <f t="shared" si="0"/>
        <v>0</v>
      </c>
    </row>
    <row r="42" spans="1:9" ht="12">
      <c r="A42" s="343"/>
      <c r="B42" s="328"/>
      <c r="C42" s="328"/>
      <c r="D42" s="328"/>
      <c r="E42" s="328"/>
      <c r="F42" s="329"/>
      <c r="G42" s="53"/>
      <c r="H42" s="208"/>
      <c r="I42" s="91">
        <f t="shared" si="0"/>
        <v>0</v>
      </c>
    </row>
    <row r="43" spans="1:9" ht="12">
      <c r="A43" s="343"/>
      <c r="B43" s="328"/>
      <c r="C43" s="328"/>
      <c r="D43" s="328"/>
      <c r="E43" s="328"/>
      <c r="F43" s="329"/>
      <c r="G43" s="53"/>
      <c r="H43" s="208"/>
      <c r="I43" s="91">
        <f t="shared" si="0"/>
        <v>0</v>
      </c>
    </row>
    <row r="44" spans="1:9" ht="12">
      <c r="A44" s="343"/>
      <c r="B44" s="328"/>
      <c r="C44" s="328"/>
      <c r="D44" s="328"/>
      <c r="E44" s="328"/>
      <c r="F44" s="329"/>
      <c r="G44" s="53"/>
      <c r="H44" s="208"/>
      <c r="I44" s="91">
        <f t="shared" si="0"/>
        <v>0</v>
      </c>
    </row>
    <row r="45" spans="1:9" ht="12">
      <c r="A45" s="343"/>
      <c r="B45" s="328"/>
      <c r="C45" s="328"/>
      <c r="D45" s="328"/>
      <c r="E45" s="328"/>
      <c r="F45" s="329"/>
      <c r="G45" s="53"/>
      <c r="H45" s="208"/>
      <c r="I45" s="91">
        <f t="shared" si="0"/>
        <v>0</v>
      </c>
    </row>
    <row r="46" spans="1:9" ht="12">
      <c r="A46" s="343"/>
      <c r="B46" s="328"/>
      <c r="C46" s="328"/>
      <c r="D46" s="328"/>
      <c r="E46" s="328"/>
      <c r="F46" s="329"/>
      <c r="G46" s="53"/>
      <c r="H46" s="208"/>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8"/>
      <c r="I49" s="91">
        <f>SUM(G49*H49)</f>
        <v>0</v>
      </c>
    </row>
    <row r="50" spans="1:9" ht="12">
      <c r="A50" s="343"/>
      <c r="B50" s="328"/>
      <c r="C50" s="328"/>
      <c r="D50" s="328"/>
      <c r="E50" s="328"/>
      <c r="F50" s="329"/>
      <c r="G50" s="53"/>
      <c r="H50" s="208"/>
      <c r="I50" s="91">
        <f aca="true" t="shared" si="1" ref="I50:I55">SUM(G50*H50)</f>
        <v>0</v>
      </c>
    </row>
    <row r="51" spans="1:9" ht="12">
      <c r="A51" s="343"/>
      <c r="B51" s="328"/>
      <c r="C51" s="328"/>
      <c r="D51" s="328"/>
      <c r="E51" s="328"/>
      <c r="F51" s="329"/>
      <c r="G51" s="53"/>
      <c r="H51" s="208"/>
      <c r="I51" s="91">
        <f t="shared" si="1"/>
        <v>0</v>
      </c>
    </row>
    <row r="52" spans="1:9" ht="12">
      <c r="A52" s="343"/>
      <c r="B52" s="328"/>
      <c r="C52" s="328"/>
      <c r="D52" s="328"/>
      <c r="E52" s="328"/>
      <c r="F52" s="329"/>
      <c r="G52" s="53"/>
      <c r="H52" s="208"/>
      <c r="I52" s="91">
        <f t="shared" si="1"/>
        <v>0</v>
      </c>
    </row>
    <row r="53" spans="1:9" ht="12">
      <c r="A53" s="343"/>
      <c r="B53" s="328"/>
      <c r="C53" s="328"/>
      <c r="D53" s="328"/>
      <c r="E53" s="328"/>
      <c r="F53" s="329"/>
      <c r="G53" s="53"/>
      <c r="H53" s="208"/>
      <c r="I53" s="91">
        <f t="shared" si="1"/>
        <v>0</v>
      </c>
    </row>
    <row r="54" spans="1:9" ht="12">
      <c r="A54" s="343"/>
      <c r="B54" s="328"/>
      <c r="C54" s="328"/>
      <c r="D54" s="328"/>
      <c r="E54" s="328"/>
      <c r="F54" s="329"/>
      <c r="G54" s="53"/>
      <c r="H54" s="208"/>
      <c r="I54" s="91">
        <f t="shared" si="1"/>
        <v>0</v>
      </c>
    </row>
    <row r="55" spans="1:9" ht="12">
      <c r="A55" s="343"/>
      <c r="B55" s="328"/>
      <c r="C55" s="328"/>
      <c r="D55" s="328"/>
      <c r="E55" s="328"/>
      <c r="F55" s="329"/>
      <c r="G55" s="53"/>
      <c r="H55" s="208"/>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8"/>
      <c r="I58" s="91">
        <f>SUM(G58*H58)</f>
        <v>0</v>
      </c>
    </row>
    <row r="59" spans="1:9" ht="12">
      <c r="A59" s="343"/>
      <c r="B59" s="328"/>
      <c r="C59" s="328"/>
      <c r="D59" s="328"/>
      <c r="E59" s="328"/>
      <c r="F59" s="329"/>
      <c r="G59" s="53"/>
      <c r="H59" s="208"/>
      <c r="I59" s="91">
        <f>SUM(G59*H59)</f>
        <v>0</v>
      </c>
    </row>
    <row r="60" spans="1:9" ht="12">
      <c r="A60" s="343"/>
      <c r="B60" s="328"/>
      <c r="C60" s="328"/>
      <c r="D60" s="328"/>
      <c r="E60" s="328"/>
      <c r="F60" s="329"/>
      <c r="G60" s="53"/>
      <c r="H60" s="208"/>
      <c r="I60" s="91">
        <f>SUM(G60*H60)</f>
        <v>0</v>
      </c>
    </row>
    <row r="61" spans="1:9" ht="12">
      <c r="A61" s="349"/>
      <c r="B61" s="350"/>
      <c r="C61" s="350"/>
      <c r="D61" s="350"/>
      <c r="E61" s="350"/>
      <c r="F61" s="350"/>
      <c r="G61" s="53"/>
      <c r="H61" s="208"/>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8"/>
      <c r="I65" s="90">
        <f>SUM(G65*H65)</f>
        <v>0</v>
      </c>
    </row>
    <row r="66" spans="1:9" ht="12">
      <c r="A66" s="327"/>
      <c r="B66" s="328"/>
      <c r="C66" s="328"/>
      <c r="D66" s="328"/>
      <c r="E66" s="328"/>
      <c r="F66" s="329"/>
      <c r="G66" s="53"/>
      <c r="H66" s="208"/>
      <c r="I66" s="90">
        <f>SUM(G66*H66)</f>
        <v>0</v>
      </c>
    </row>
    <row r="67" spans="1:9" ht="12">
      <c r="A67" s="327"/>
      <c r="B67" s="328"/>
      <c r="C67" s="328"/>
      <c r="D67" s="328"/>
      <c r="E67" s="328"/>
      <c r="F67" s="329"/>
      <c r="G67" s="53"/>
      <c r="H67" s="208"/>
      <c r="I67" s="90">
        <f>SUM(G67*H67)</f>
        <v>0</v>
      </c>
    </row>
    <row r="68" spans="1:9" ht="12">
      <c r="A68" s="327"/>
      <c r="B68" s="328"/>
      <c r="C68" s="328"/>
      <c r="D68" s="328"/>
      <c r="E68" s="328"/>
      <c r="F68" s="329"/>
      <c r="G68" s="53"/>
      <c r="H68" s="208"/>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8"/>
      <c r="I71" s="90">
        <f>SUM(G71*H71)</f>
        <v>0</v>
      </c>
    </row>
    <row r="72" spans="1:9" ht="12">
      <c r="A72" s="327"/>
      <c r="B72" s="328"/>
      <c r="C72" s="328"/>
      <c r="D72" s="328"/>
      <c r="E72" s="328"/>
      <c r="F72" s="329"/>
      <c r="G72" s="53"/>
      <c r="H72" s="208"/>
      <c r="I72" s="90">
        <f>SUM(G72*H72)</f>
        <v>0</v>
      </c>
    </row>
    <row r="73" spans="1:9" ht="12">
      <c r="A73" s="327"/>
      <c r="B73" s="328"/>
      <c r="C73" s="328"/>
      <c r="D73" s="328"/>
      <c r="E73" s="328"/>
      <c r="F73" s="329"/>
      <c r="G73" s="53"/>
      <c r="H73" s="208"/>
      <c r="I73" s="90">
        <f>SUM(G73*H73)</f>
        <v>0</v>
      </c>
    </row>
    <row r="74" spans="1:9" ht="12">
      <c r="A74" s="327"/>
      <c r="B74" s="328"/>
      <c r="C74" s="328"/>
      <c r="D74" s="328"/>
      <c r="E74" s="328"/>
      <c r="F74" s="329"/>
      <c r="G74" s="53"/>
      <c r="H74" s="208"/>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8"/>
      <c r="I77" s="90">
        <f>SUM(G77*H77)</f>
        <v>0</v>
      </c>
    </row>
    <row r="78" spans="1:9" ht="12">
      <c r="A78" s="327"/>
      <c r="B78" s="328"/>
      <c r="C78" s="328"/>
      <c r="D78" s="328"/>
      <c r="E78" s="328"/>
      <c r="F78" s="329"/>
      <c r="G78" s="53"/>
      <c r="H78" s="208"/>
      <c r="I78" s="90">
        <f>SUM(G78*H78)</f>
        <v>0</v>
      </c>
    </row>
    <row r="79" spans="1:9" ht="12">
      <c r="A79" s="327"/>
      <c r="B79" s="328"/>
      <c r="C79" s="328"/>
      <c r="D79" s="328"/>
      <c r="E79" s="328"/>
      <c r="F79" s="329"/>
      <c r="G79" s="53"/>
      <c r="H79" s="208"/>
      <c r="I79" s="90">
        <f>SUM(G79*H79)</f>
        <v>0</v>
      </c>
    </row>
    <row r="80" spans="1:9" ht="12">
      <c r="A80" s="327"/>
      <c r="B80" s="328"/>
      <c r="C80" s="328"/>
      <c r="D80" s="328"/>
      <c r="E80" s="328"/>
      <c r="F80" s="329"/>
      <c r="G80" s="53"/>
      <c r="H80" s="208"/>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6" customHeight="1">
      <c r="A84" s="305"/>
      <c r="B84" s="305"/>
      <c r="C84" s="305"/>
      <c r="D84" s="305"/>
      <c r="E84" s="305"/>
      <c r="F84" s="327"/>
      <c r="G84" s="328"/>
      <c r="H84" s="329"/>
      <c r="I84" s="87"/>
    </row>
    <row r="85" spans="1:9" ht="36" customHeight="1">
      <c r="A85" s="305"/>
      <c r="B85" s="305"/>
      <c r="C85" s="305"/>
      <c r="D85" s="305"/>
      <c r="E85" s="305"/>
      <c r="F85" s="327"/>
      <c r="G85" s="328"/>
      <c r="H85" s="329"/>
      <c r="I85" s="87"/>
    </row>
    <row r="86" spans="1:9" ht="36" customHeight="1">
      <c r="A86" s="305"/>
      <c r="B86" s="305"/>
      <c r="C86" s="305"/>
      <c r="D86" s="305"/>
      <c r="E86" s="305"/>
      <c r="F86" s="327"/>
      <c r="G86" s="328"/>
      <c r="H86" s="329"/>
      <c r="I86" s="87"/>
    </row>
    <row r="87" spans="1:9" ht="36" customHeight="1">
      <c r="A87" s="305"/>
      <c r="B87" s="305"/>
      <c r="C87" s="305"/>
      <c r="D87" s="305"/>
      <c r="E87" s="305"/>
      <c r="F87" s="327"/>
      <c r="G87" s="328"/>
      <c r="H87" s="329"/>
      <c r="I87" s="87"/>
    </row>
    <row r="88" spans="1:9" ht="36" customHeight="1">
      <c r="A88" s="305"/>
      <c r="B88" s="305"/>
      <c r="C88" s="305"/>
      <c r="D88" s="305"/>
      <c r="E88" s="305"/>
      <c r="F88" s="327"/>
      <c r="G88" s="328"/>
      <c r="H88" s="329"/>
      <c r="I88" s="87"/>
    </row>
    <row r="89" spans="1:9" ht="36" customHeight="1">
      <c r="A89" s="305"/>
      <c r="B89" s="305"/>
      <c r="C89" s="305"/>
      <c r="D89" s="305"/>
      <c r="E89" s="305"/>
      <c r="F89" s="327"/>
      <c r="G89" s="328"/>
      <c r="H89" s="329"/>
      <c r="I89" s="87"/>
    </row>
    <row r="90" spans="1:9" ht="36" customHeight="1">
      <c r="A90" s="305"/>
      <c r="B90" s="305"/>
      <c r="C90" s="305"/>
      <c r="D90" s="305"/>
      <c r="E90" s="305"/>
      <c r="F90" s="327"/>
      <c r="G90" s="328"/>
      <c r="H90" s="329"/>
      <c r="I90" s="87"/>
    </row>
    <row r="91" spans="1:9" ht="36" customHeight="1">
      <c r="A91" s="305"/>
      <c r="B91" s="305"/>
      <c r="C91" s="305"/>
      <c r="D91" s="305"/>
      <c r="E91" s="305"/>
      <c r="F91" s="327"/>
      <c r="G91" s="328"/>
      <c r="H91" s="329"/>
      <c r="I91" s="87"/>
    </row>
    <row r="92" spans="1:9" ht="36" customHeight="1">
      <c r="A92" s="305"/>
      <c r="B92" s="305"/>
      <c r="C92" s="305"/>
      <c r="D92" s="305"/>
      <c r="E92" s="305"/>
      <c r="F92" s="327"/>
      <c r="G92" s="328"/>
      <c r="H92" s="329"/>
      <c r="I92" s="87"/>
    </row>
    <row r="93" spans="1:9" ht="36"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106" customFormat="1" ht="54" customHeight="1">
      <c r="A96" s="459" t="s">
        <v>579</v>
      </c>
      <c r="B96" s="460"/>
      <c r="C96" s="460"/>
      <c r="D96" s="460"/>
      <c r="E96" s="460"/>
      <c r="F96" s="460"/>
      <c r="G96" s="460"/>
      <c r="H96" s="460"/>
      <c r="I96" s="461"/>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08'!A23" display="MATERIALS AND SUPPLIES"/>
    <hyperlink ref="A12:H12" location="'19.08'!A48" display="JOB-SITE POWER TOOLS AND EQUIPMENT"/>
    <hyperlink ref="A13:H13" location="'19.08'!A57" display="EQUIPMENT RENTAL"/>
    <hyperlink ref="A14:H14" location="'19.08'!A64" display="CONTRACTED SERVICES"/>
    <hyperlink ref="A15:H15" location="'19.08'!A70" display="AGENCY TECHNICAL SERVICES"/>
    <hyperlink ref="A16:H16" location="'19.08'!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4.xml><?xml version="1.0" encoding="utf-8"?>
<worksheet xmlns="http://schemas.openxmlformats.org/spreadsheetml/2006/main" xmlns:r="http://schemas.openxmlformats.org/officeDocument/2006/relationships">
  <sheetPr>
    <tabColor rgb="FF92D050"/>
  </sheetPr>
  <dimension ref="A1:K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21.09</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5.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8"/>
      <c r="I24" s="91">
        <f>SUM(G24*H24)</f>
        <v>0</v>
      </c>
    </row>
    <row r="25" spans="1:9" ht="12">
      <c r="A25" s="343"/>
      <c r="B25" s="328"/>
      <c r="C25" s="328"/>
      <c r="D25" s="328"/>
      <c r="E25" s="328"/>
      <c r="F25" s="329"/>
      <c r="G25" s="53"/>
      <c r="H25" s="208"/>
      <c r="I25" s="91">
        <f aca="true" t="shared" si="0" ref="I25:I46">SUM(G25*H25)</f>
        <v>0</v>
      </c>
    </row>
    <row r="26" spans="1:9" ht="12">
      <c r="A26" s="343"/>
      <c r="B26" s="328"/>
      <c r="C26" s="328"/>
      <c r="D26" s="328"/>
      <c r="E26" s="328"/>
      <c r="F26" s="329"/>
      <c r="G26" s="53"/>
      <c r="H26" s="208"/>
      <c r="I26" s="91">
        <f t="shared" si="0"/>
        <v>0</v>
      </c>
    </row>
    <row r="27" spans="1:9" ht="12">
      <c r="A27" s="343"/>
      <c r="B27" s="328"/>
      <c r="C27" s="328"/>
      <c r="D27" s="328"/>
      <c r="E27" s="328"/>
      <c r="F27" s="329"/>
      <c r="G27" s="53"/>
      <c r="H27" s="208"/>
      <c r="I27" s="91">
        <f t="shared" si="0"/>
        <v>0</v>
      </c>
    </row>
    <row r="28" spans="1:9" ht="12">
      <c r="A28" s="343"/>
      <c r="B28" s="328"/>
      <c r="C28" s="328"/>
      <c r="D28" s="328"/>
      <c r="E28" s="328"/>
      <c r="F28" s="329"/>
      <c r="G28" s="53"/>
      <c r="H28" s="208"/>
      <c r="I28" s="91">
        <f t="shared" si="0"/>
        <v>0</v>
      </c>
    </row>
    <row r="29" spans="1:9" ht="12">
      <c r="A29" s="343"/>
      <c r="B29" s="328"/>
      <c r="C29" s="328"/>
      <c r="D29" s="328"/>
      <c r="E29" s="328"/>
      <c r="F29" s="329"/>
      <c r="G29" s="53"/>
      <c r="H29" s="208"/>
      <c r="I29" s="91">
        <f t="shared" si="0"/>
        <v>0</v>
      </c>
    </row>
    <row r="30" spans="1:9" ht="12">
      <c r="A30" s="343"/>
      <c r="B30" s="328"/>
      <c r="C30" s="328"/>
      <c r="D30" s="328"/>
      <c r="E30" s="328"/>
      <c r="F30" s="329"/>
      <c r="G30" s="53"/>
      <c r="H30" s="208"/>
      <c r="I30" s="91">
        <f t="shared" si="0"/>
        <v>0</v>
      </c>
    </row>
    <row r="31" spans="1:9" ht="12">
      <c r="A31" s="343"/>
      <c r="B31" s="328"/>
      <c r="C31" s="328"/>
      <c r="D31" s="328"/>
      <c r="E31" s="328"/>
      <c r="F31" s="329"/>
      <c r="G31" s="53"/>
      <c r="H31" s="208"/>
      <c r="I31" s="91">
        <f t="shared" si="0"/>
        <v>0</v>
      </c>
    </row>
    <row r="32" spans="1:9" ht="12">
      <c r="A32" s="343"/>
      <c r="B32" s="328"/>
      <c r="C32" s="328"/>
      <c r="D32" s="328"/>
      <c r="E32" s="328"/>
      <c r="F32" s="329"/>
      <c r="G32" s="53"/>
      <c r="H32" s="208"/>
      <c r="I32" s="91">
        <f t="shared" si="0"/>
        <v>0</v>
      </c>
    </row>
    <row r="33" spans="1:9" ht="12">
      <c r="A33" s="343"/>
      <c r="B33" s="328"/>
      <c r="C33" s="328"/>
      <c r="D33" s="328"/>
      <c r="E33" s="328"/>
      <c r="F33" s="329"/>
      <c r="G33" s="53"/>
      <c r="H33" s="208"/>
      <c r="I33" s="91">
        <f t="shared" si="0"/>
        <v>0</v>
      </c>
    </row>
    <row r="34" spans="1:9" ht="12">
      <c r="A34" s="343"/>
      <c r="B34" s="328"/>
      <c r="C34" s="328"/>
      <c r="D34" s="328"/>
      <c r="E34" s="328"/>
      <c r="F34" s="329"/>
      <c r="G34" s="53"/>
      <c r="H34" s="208"/>
      <c r="I34" s="91">
        <f t="shared" si="0"/>
        <v>0</v>
      </c>
    </row>
    <row r="35" spans="1:9" ht="12">
      <c r="A35" s="343"/>
      <c r="B35" s="328"/>
      <c r="C35" s="328"/>
      <c r="D35" s="328"/>
      <c r="E35" s="328"/>
      <c r="F35" s="329"/>
      <c r="G35" s="53"/>
      <c r="H35" s="208"/>
      <c r="I35" s="91">
        <f t="shared" si="0"/>
        <v>0</v>
      </c>
    </row>
    <row r="36" spans="1:9" ht="12">
      <c r="A36" s="343"/>
      <c r="B36" s="328"/>
      <c r="C36" s="328"/>
      <c r="D36" s="328"/>
      <c r="E36" s="328"/>
      <c r="F36" s="329"/>
      <c r="G36" s="53"/>
      <c r="H36" s="208"/>
      <c r="I36" s="91">
        <f t="shared" si="0"/>
        <v>0</v>
      </c>
    </row>
    <row r="37" spans="1:9" ht="12">
      <c r="A37" s="343"/>
      <c r="B37" s="328"/>
      <c r="C37" s="328"/>
      <c r="D37" s="328"/>
      <c r="E37" s="328"/>
      <c r="F37" s="329"/>
      <c r="G37" s="53"/>
      <c r="H37" s="208"/>
      <c r="I37" s="91">
        <f t="shared" si="0"/>
        <v>0</v>
      </c>
    </row>
    <row r="38" spans="1:9" ht="12">
      <c r="A38" s="343"/>
      <c r="B38" s="328"/>
      <c r="C38" s="328"/>
      <c r="D38" s="328"/>
      <c r="E38" s="328"/>
      <c r="F38" s="329"/>
      <c r="G38" s="53"/>
      <c r="H38" s="208"/>
      <c r="I38" s="91">
        <f t="shared" si="0"/>
        <v>0</v>
      </c>
    </row>
    <row r="39" spans="1:9" ht="12">
      <c r="A39" s="343"/>
      <c r="B39" s="328"/>
      <c r="C39" s="328"/>
      <c r="D39" s="328"/>
      <c r="E39" s="328"/>
      <c r="F39" s="329"/>
      <c r="G39" s="53"/>
      <c r="H39" s="208"/>
      <c r="I39" s="91">
        <f t="shared" si="0"/>
        <v>0</v>
      </c>
    </row>
    <row r="40" spans="1:9" ht="12">
      <c r="A40" s="343"/>
      <c r="B40" s="328"/>
      <c r="C40" s="328"/>
      <c r="D40" s="328"/>
      <c r="E40" s="328"/>
      <c r="F40" s="329"/>
      <c r="G40" s="53"/>
      <c r="H40" s="208"/>
      <c r="I40" s="91">
        <f t="shared" si="0"/>
        <v>0</v>
      </c>
    </row>
    <row r="41" spans="1:9" ht="12">
      <c r="A41" s="343"/>
      <c r="B41" s="328"/>
      <c r="C41" s="328"/>
      <c r="D41" s="328"/>
      <c r="E41" s="328"/>
      <c r="F41" s="329"/>
      <c r="G41" s="53"/>
      <c r="H41" s="208"/>
      <c r="I41" s="91">
        <f t="shared" si="0"/>
        <v>0</v>
      </c>
    </row>
    <row r="42" spans="1:9" ht="12">
      <c r="A42" s="343"/>
      <c r="B42" s="328"/>
      <c r="C42" s="328"/>
      <c r="D42" s="328"/>
      <c r="E42" s="328"/>
      <c r="F42" s="329"/>
      <c r="G42" s="53"/>
      <c r="H42" s="208"/>
      <c r="I42" s="91">
        <f t="shared" si="0"/>
        <v>0</v>
      </c>
    </row>
    <row r="43" spans="1:9" ht="12">
      <c r="A43" s="343"/>
      <c r="B43" s="328"/>
      <c r="C43" s="328"/>
      <c r="D43" s="328"/>
      <c r="E43" s="328"/>
      <c r="F43" s="329"/>
      <c r="G43" s="53"/>
      <c r="H43" s="208"/>
      <c r="I43" s="91">
        <f t="shared" si="0"/>
        <v>0</v>
      </c>
    </row>
    <row r="44" spans="1:9" ht="12">
      <c r="A44" s="343"/>
      <c r="B44" s="328"/>
      <c r="C44" s="328"/>
      <c r="D44" s="328"/>
      <c r="E44" s="328"/>
      <c r="F44" s="329"/>
      <c r="G44" s="53"/>
      <c r="H44" s="208"/>
      <c r="I44" s="91">
        <f t="shared" si="0"/>
        <v>0</v>
      </c>
    </row>
    <row r="45" spans="1:9" ht="12">
      <c r="A45" s="343"/>
      <c r="B45" s="328"/>
      <c r="C45" s="328"/>
      <c r="D45" s="328"/>
      <c r="E45" s="328"/>
      <c r="F45" s="329"/>
      <c r="G45" s="53"/>
      <c r="H45" s="208"/>
      <c r="I45" s="91">
        <f t="shared" si="0"/>
        <v>0</v>
      </c>
    </row>
    <row r="46" spans="1:9" ht="12">
      <c r="A46" s="343"/>
      <c r="B46" s="328"/>
      <c r="C46" s="328"/>
      <c r="D46" s="328"/>
      <c r="E46" s="328"/>
      <c r="F46" s="329"/>
      <c r="G46" s="53"/>
      <c r="H46" s="208"/>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8"/>
      <c r="I49" s="91">
        <f>SUM(G49*H49)</f>
        <v>0</v>
      </c>
    </row>
    <row r="50" spans="1:9" ht="12">
      <c r="A50" s="343"/>
      <c r="B50" s="328"/>
      <c r="C50" s="328"/>
      <c r="D50" s="328"/>
      <c r="E50" s="328"/>
      <c r="F50" s="329"/>
      <c r="G50" s="53"/>
      <c r="H50" s="208"/>
      <c r="I50" s="91">
        <f aca="true" t="shared" si="1" ref="I50:I55">SUM(G50*H50)</f>
        <v>0</v>
      </c>
    </row>
    <row r="51" spans="1:9" ht="12">
      <c r="A51" s="343"/>
      <c r="B51" s="328"/>
      <c r="C51" s="328"/>
      <c r="D51" s="328"/>
      <c r="E51" s="328"/>
      <c r="F51" s="329"/>
      <c r="G51" s="53"/>
      <c r="H51" s="208"/>
      <c r="I51" s="91">
        <f t="shared" si="1"/>
        <v>0</v>
      </c>
    </row>
    <row r="52" spans="1:9" ht="12">
      <c r="A52" s="343"/>
      <c r="B52" s="328"/>
      <c r="C52" s="328"/>
      <c r="D52" s="328"/>
      <c r="E52" s="328"/>
      <c r="F52" s="329"/>
      <c r="G52" s="53"/>
      <c r="H52" s="208"/>
      <c r="I52" s="91">
        <f t="shared" si="1"/>
        <v>0</v>
      </c>
    </row>
    <row r="53" spans="1:9" ht="12">
      <c r="A53" s="343"/>
      <c r="B53" s="328"/>
      <c r="C53" s="328"/>
      <c r="D53" s="328"/>
      <c r="E53" s="328"/>
      <c r="F53" s="329"/>
      <c r="G53" s="53"/>
      <c r="H53" s="208"/>
      <c r="I53" s="91">
        <f t="shared" si="1"/>
        <v>0</v>
      </c>
    </row>
    <row r="54" spans="1:9" ht="12">
      <c r="A54" s="343"/>
      <c r="B54" s="328"/>
      <c r="C54" s="328"/>
      <c r="D54" s="328"/>
      <c r="E54" s="328"/>
      <c r="F54" s="329"/>
      <c r="G54" s="53"/>
      <c r="H54" s="208"/>
      <c r="I54" s="91">
        <f t="shared" si="1"/>
        <v>0</v>
      </c>
    </row>
    <row r="55" spans="1:9" ht="12">
      <c r="A55" s="343"/>
      <c r="B55" s="328"/>
      <c r="C55" s="328"/>
      <c r="D55" s="328"/>
      <c r="E55" s="328"/>
      <c r="F55" s="329"/>
      <c r="G55" s="53"/>
      <c r="H55" s="208"/>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8"/>
      <c r="I58" s="91">
        <f>SUM(G58*H58)</f>
        <v>0</v>
      </c>
    </row>
    <row r="59" spans="1:9" ht="12">
      <c r="A59" s="343"/>
      <c r="B59" s="328"/>
      <c r="C59" s="328"/>
      <c r="D59" s="328"/>
      <c r="E59" s="328"/>
      <c r="F59" s="329"/>
      <c r="G59" s="53"/>
      <c r="H59" s="208"/>
      <c r="I59" s="91">
        <f>SUM(G59*H59)</f>
        <v>0</v>
      </c>
    </row>
    <row r="60" spans="1:9" ht="12">
      <c r="A60" s="343"/>
      <c r="B60" s="328"/>
      <c r="C60" s="328"/>
      <c r="D60" s="328"/>
      <c r="E60" s="328"/>
      <c r="F60" s="329"/>
      <c r="G60" s="53"/>
      <c r="H60" s="208"/>
      <c r="I60" s="91">
        <f>SUM(G60*H60)</f>
        <v>0</v>
      </c>
    </row>
    <row r="61" spans="1:9" ht="12">
      <c r="A61" s="349"/>
      <c r="B61" s="350"/>
      <c r="C61" s="350"/>
      <c r="D61" s="350"/>
      <c r="E61" s="350"/>
      <c r="F61" s="350"/>
      <c r="G61" s="53"/>
      <c r="H61" s="208"/>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8"/>
      <c r="I65" s="90">
        <f>SUM(G65*H65)</f>
        <v>0</v>
      </c>
    </row>
    <row r="66" spans="1:9" ht="12">
      <c r="A66" s="327"/>
      <c r="B66" s="328"/>
      <c r="C66" s="328"/>
      <c r="D66" s="328"/>
      <c r="E66" s="328"/>
      <c r="F66" s="329"/>
      <c r="G66" s="53"/>
      <c r="H66" s="208"/>
      <c r="I66" s="90">
        <f>SUM(G66*H66)</f>
        <v>0</v>
      </c>
    </row>
    <row r="67" spans="1:9" ht="12">
      <c r="A67" s="327"/>
      <c r="B67" s="328"/>
      <c r="C67" s="328"/>
      <c r="D67" s="328"/>
      <c r="E67" s="328"/>
      <c r="F67" s="329"/>
      <c r="G67" s="53"/>
      <c r="H67" s="208"/>
      <c r="I67" s="90">
        <f>SUM(G67*H67)</f>
        <v>0</v>
      </c>
    </row>
    <row r="68" spans="1:9" ht="12">
      <c r="A68" s="327"/>
      <c r="B68" s="328"/>
      <c r="C68" s="328"/>
      <c r="D68" s="328"/>
      <c r="E68" s="328"/>
      <c r="F68" s="329"/>
      <c r="G68" s="53"/>
      <c r="H68" s="208"/>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8"/>
      <c r="I71" s="90">
        <f>SUM(G71*H71)</f>
        <v>0</v>
      </c>
    </row>
    <row r="72" spans="1:9" ht="12">
      <c r="A72" s="327"/>
      <c r="B72" s="328"/>
      <c r="C72" s="328"/>
      <c r="D72" s="328"/>
      <c r="E72" s="328"/>
      <c r="F72" s="329"/>
      <c r="G72" s="53"/>
      <c r="H72" s="208"/>
      <c r="I72" s="90">
        <f>SUM(G72*H72)</f>
        <v>0</v>
      </c>
    </row>
    <row r="73" spans="1:9" ht="12">
      <c r="A73" s="327"/>
      <c r="B73" s="328"/>
      <c r="C73" s="328"/>
      <c r="D73" s="328"/>
      <c r="E73" s="328"/>
      <c r="F73" s="329"/>
      <c r="G73" s="53"/>
      <c r="H73" s="208"/>
      <c r="I73" s="90">
        <f>SUM(G73*H73)</f>
        <v>0</v>
      </c>
    </row>
    <row r="74" spans="1:9" ht="12">
      <c r="A74" s="327"/>
      <c r="B74" s="328"/>
      <c r="C74" s="328"/>
      <c r="D74" s="328"/>
      <c r="E74" s="328"/>
      <c r="F74" s="329"/>
      <c r="G74" s="53"/>
      <c r="H74" s="208"/>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8"/>
      <c r="I77" s="90">
        <f>SUM(G77*H77)</f>
        <v>0</v>
      </c>
    </row>
    <row r="78" spans="1:9" ht="12">
      <c r="A78" s="327"/>
      <c r="B78" s="328"/>
      <c r="C78" s="328"/>
      <c r="D78" s="328"/>
      <c r="E78" s="328"/>
      <c r="F78" s="329"/>
      <c r="G78" s="53"/>
      <c r="H78" s="208"/>
      <c r="I78" s="90">
        <f>SUM(G78*H78)</f>
        <v>0</v>
      </c>
    </row>
    <row r="79" spans="1:9" ht="12">
      <c r="A79" s="327"/>
      <c r="B79" s="328"/>
      <c r="C79" s="328"/>
      <c r="D79" s="328"/>
      <c r="E79" s="328"/>
      <c r="F79" s="329"/>
      <c r="G79" s="53"/>
      <c r="H79" s="208"/>
      <c r="I79" s="90">
        <f>SUM(G79*H79)</f>
        <v>0</v>
      </c>
    </row>
    <row r="80" spans="1:9" ht="12">
      <c r="A80" s="327"/>
      <c r="B80" s="328"/>
      <c r="C80" s="328"/>
      <c r="D80" s="328"/>
      <c r="E80" s="328"/>
      <c r="F80" s="329"/>
      <c r="G80" s="53"/>
      <c r="H80" s="208"/>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11" ht="12">
      <c r="A83" s="342" t="s">
        <v>200</v>
      </c>
      <c r="B83" s="342"/>
      <c r="C83" s="342"/>
      <c r="D83" s="342"/>
      <c r="E83" s="342"/>
      <c r="F83" s="342" t="s">
        <v>635</v>
      </c>
      <c r="G83" s="342"/>
      <c r="H83" s="342"/>
      <c r="I83" s="149"/>
      <c r="J83" s="107"/>
      <c r="K83" s="107"/>
    </row>
    <row r="84" spans="1:9" ht="36" customHeight="1">
      <c r="A84" s="305"/>
      <c r="B84" s="305"/>
      <c r="C84" s="305"/>
      <c r="D84" s="305"/>
      <c r="E84" s="305"/>
      <c r="F84" s="327"/>
      <c r="G84" s="328"/>
      <c r="H84" s="329"/>
      <c r="I84" s="87"/>
    </row>
    <row r="85" spans="1:9" ht="36" customHeight="1">
      <c r="A85" s="305"/>
      <c r="B85" s="305"/>
      <c r="C85" s="305"/>
      <c r="D85" s="305"/>
      <c r="E85" s="305"/>
      <c r="F85" s="327"/>
      <c r="G85" s="328"/>
      <c r="H85" s="329"/>
      <c r="I85" s="87"/>
    </row>
    <row r="86" spans="1:9" ht="36" customHeight="1">
      <c r="A86" s="305"/>
      <c r="B86" s="305"/>
      <c r="C86" s="305"/>
      <c r="D86" s="305"/>
      <c r="E86" s="305"/>
      <c r="F86" s="327"/>
      <c r="G86" s="328"/>
      <c r="H86" s="329"/>
      <c r="I86" s="87"/>
    </row>
    <row r="87" spans="1:9" ht="36" customHeight="1">
      <c r="A87" s="305"/>
      <c r="B87" s="305"/>
      <c r="C87" s="305"/>
      <c r="D87" s="305"/>
      <c r="E87" s="305"/>
      <c r="F87" s="327"/>
      <c r="G87" s="328"/>
      <c r="H87" s="329"/>
      <c r="I87" s="87"/>
    </row>
    <row r="88" spans="1:9" ht="36" customHeight="1">
      <c r="A88" s="305"/>
      <c r="B88" s="305"/>
      <c r="C88" s="305"/>
      <c r="D88" s="305"/>
      <c r="E88" s="305"/>
      <c r="F88" s="327"/>
      <c r="G88" s="328"/>
      <c r="H88" s="329"/>
      <c r="I88" s="87"/>
    </row>
    <row r="89" spans="1:9" ht="36" customHeight="1">
      <c r="A89" s="305"/>
      <c r="B89" s="305"/>
      <c r="C89" s="305"/>
      <c r="D89" s="305"/>
      <c r="E89" s="305"/>
      <c r="F89" s="327"/>
      <c r="G89" s="328"/>
      <c r="H89" s="329"/>
      <c r="I89" s="87"/>
    </row>
    <row r="90" spans="1:9" ht="36" customHeight="1">
      <c r="A90" s="305"/>
      <c r="B90" s="305"/>
      <c r="C90" s="305"/>
      <c r="D90" s="305"/>
      <c r="E90" s="305"/>
      <c r="F90" s="327"/>
      <c r="G90" s="328"/>
      <c r="H90" s="329"/>
      <c r="I90" s="87"/>
    </row>
    <row r="91" spans="1:9" ht="36" customHeight="1">
      <c r="A91" s="305"/>
      <c r="B91" s="305"/>
      <c r="C91" s="305"/>
      <c r="D91" s="305"/>
      <c r="E91" s="305"/>
      <c r="F91" s="327"/>
      <c r="G91" s="328"/>
      <c r="H91" s="329"/>
      <c r="I91" s="87"/>
    </row>
    <row r="92" spans="1:9" ht="36" customHeight="1">
      <c r="A92" s="305"/>
      <c r="B92" s="305"/>
      <c r="C92" s="305"/>
      <c r="D92" s="305"/>
      <c r="E92" s="305"/>
      <c r="F92" s="327"/>
      <c r="G92" s="328"/>
      <c r="H92" s="329"/>
      <c r="I92" s="87"/>
    </row>
    <row r="93" spans="1:9" ht="36"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09'!A23" display="MATERIALS AND SUPPLIES"/>
    <hyperlink ref="A12:H12" location="'19.09'!A48" display="JOB-SITE POWER TOOLS AND EQUIPMENT"/>
    <hyperlink ref="A13:H13" location="'19.09'!A57" display="EQUIPMENT RENTAL"/>
    <hyperlink ref="A14:H14" location="'19.09'!A64" display="CONTRACTED SERVICES"/>
    <hyperlink ref="A15:H15" location="'19.09'!A70" display="AGENCY TECHNICAL SERVICES"/>
    <hyperlink ref="A16:H16" location="'19.09'!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5.xml><?xml version="1.0" encoding="utf-8"?>
<worksheet xmlns="http://schemas.openxmlformats.org/spreadsheetml/2006/main" xmlns:r="http://schemas.openxmlformats.org/officeDocument/2006/relationships">
  <sheetPr>
    <tabColor rgb="FF92D050"/>
  </sheetPr>
  <dimension ref="A1:K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2">
        <v>21.1</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11" ht="12">
      <c r="A83" s="342" t="s">
        <v>200</v>
      </c>
      <c r="B83" s="342"/>
      <c r="C83" s="342"/>
      <c r="D83" s="342"/>
      <c r="E83" s="342"/>
      <c r="F83" s="342" t="s">
        <v>635</v>
      </c>
      <c r="G83" s="342"/>
      <c r="H83" s="342"/>
      <c r="I83" s="149"/>
      <c r="J83" s="107"/>
      <c r="K83" s="107"/>
    </row>
    <row r="84" spans="1:9" ht="35.25" customHeight="1">
      <c r="A84" s="305"/>
      <c r="B84" s="305"/>
      <c r="C84" s="305"/>
      <c r="D84" s="305"/>
      <c r="E84" s="305"/>
      <c r="F84" s="327"/>
      <c r="G84" s="328"/>
      <c r="H84" s="329"/>
      <c r="I84" s="87"/>
    </row>
    <row r="85" spans="1:9" ht="35.25" customHeight="1">
      <c r="A85" s="305"/>
      <c r="B85" s="305"/>
      <c r="C85" s="305"/>
      <c r="D85" s="305"/>
      <c r="E85" s="305"/>
      <c r="F85" s="327"/>
      <c r="G85" s="328"/>
      <c r="H85" s="329"/>
      <c r="I85" s="87"/>
    </row>
    <row r="86" spans="1:9" ht="35.25" customHeight="1">
      <c r="A86" s="305"/>
      <c r="B86" s="305"/>
      <c r="C86" s="305"/>
      <c r="D86" s="305"/>
      <c r="E86" s="305"/>
      <c r="F86" s="327"/>
      <c r="G86" s="328"/>
      <c r="H86" s="329"/>
      <c r="I86" s="87"/>
    </row>
    <row r="87" spans="1:9" ht="35.25" customHeight="1">
      <c r="A87" s="305"/>
      <c r="B87" s="305"/>
      <c r="C87" s="305"/>
      <c r="D87" s="305"/>
      <c r="E87" s="305"/>
      <c r="F87" s="327"/>
      <c r="G87" s="328"/>
      <c r="H87" s="329"/>
      <c r="I87" s="87"/>
    </row>
    <row r="88" spans="1:9" ht="35.25" customHeight="1">
      <c r="A88" s="305"/>
      <c r="B88" s="305"/>
      <c r="C88" s="305"/>
      <c r="D88" s="305"/>
      <c r="E88" s="305"/>
      <c r="F88" s="327"/>
      <c r="G88" s="328"/>
      <c r="H88" s="329"/>
      <c r="I88" s="87"/>
    </row>
    <row r="89" spans="1:9" ht="35.25" customHeight="1">
      <c r="A89" s="305"/>
      <c r="B89" s="305"/>
      <c r="C89" s="305"/>
      <c r="D89" s="305"/>
      <c r="E89" s="305"/>
      <c r="F89" s="327"/>
      <c r="G89" s="328"/>
      <c r="H89" s="329"/>
      <c r="I89" s="87"/>
    </row>
    <row r="90" spans="1:9" ht="35.25" customHeight="1">
      <c r="A90" s="305"/>
      <c r="B90" s="305"/>
      <c r="C90" s="305"/>
      <c r="D90" s="305"/>
      <c r="E90" s="305"/>
      <c r="F90" s="327"/>
      <c r="G90" s="328"/>
      <c r="H90" s="329"/>
      <c r="I90" s="87"/>
    </row>
    <row r="91" spans="1:9" ht="35.25" customHeight="1">
      <c r="A91" s="305"/>
      <c r="B91" s="305"/>
      <c r="C91" s="305"/>
      <c r="D91" s="305"/>
      <c r="E91" s="305"/>
      <c r="F91" s="327"/>
      <c r="G91" s="328"/>
      <c r="H91" s="329"/>
      <c r="I91" s="87"/>
    </row>
    <row r="92" spans="1:9" ht="35.25" customHeight="1">
      <c r="A92" s="305"/>
      <c r="B92" s="305"/>
      <c r="C92" s="305"/>
      <c r="D92" s="305"/>
      <c r="E92" s="305"/>
      <c r="F92" s="327"/>
      <c r="G92" s="328"/>
      <c r="H92" s="329"/>
      <c r="I92" s="87"/>
    </row>
    <row r="93" spans="1:9" ht="35.25"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0'!A23" display="MATERIALS AND SUPPLIES"/>
    <hyperlink ref="A12:H12" location="'19.10'!A48" display="JOB-SITE POWER TOOLS AND EQUIPMENT"/>
    <hyperlink ref="A13:H13" location="'19.10'!A57" display="EQUIPMENT RENTAL"/>
    <hyperlink ref="A14:H14" location="'19.10'!A64" display="CONTRACTED SERVICES"/>
    <hyperlink ref="A15:H15" location="'19.10'!A70" display="AGENCY TECHNICAL SERVICES"/>
    <hyperlink ref="A16:H16" location="'19.10'!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6.xml><?xml version="1.0" encoding="utf-8"?>
<worksheet xmlns="http://schemas.openxmlformats.org/spreadsheetml/2006/main" xmlns:r="http://schemas.openxmlformats.org/officeDocument/2006/relationships">
  <sheetPr>
    <tabColor rgb="FF92D050"/>
  </sheetPr>
  <dimension ref="A1:I168"/>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21.11</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I48</f>
        <v>0</v>
      </c>
    </row>
    <row r="12" spans="1:9" s="58" customFormat="1" ht="12.75" customHeight="1">
      <c r="A12" s="358" t="s">
        <v>526</v>
      </c>
      <c r="B12" s="358"/>
      <c r="C12" s="358"/>
      <c r="D12" s="358"/>
      <c r="E12" s="358"/>
      <c r="F12" s="358"/>
      <c r="G12" s="358"/>
      <c r="H12" s="358"/>
      <c r="I12" s="138">
        <f>I57</f>
        <v>0</v>
      </c>
    </row>
    <row r="13" spans="1:9" s="58" customFormat="1" ht="12.75" customHeight="1">
      <c r="A13" s="358" t="s">
        <v>527</v>
      </c>
      <c r="B13" s="358"/>
      <c r="C13" s="358"/>
      <c r="D13" s="358"/>
      <c r="E13" s="358"/>
      <c r="F13" s="358"/>
      <c r="G13" s="358"/>
      <c r="H13" s="358"/>
      <c r="I13" s="138">
        <f>I63</f>
        <v>0</v>
      </c>
    </row>
    <row r="14" spans="1:9" s="58" customFormat="1" ht="12.75" customHeight="1">
      <c r="A14" s="358" t="s">
        <v>528</v>
      </c>
      <c r="B14" s="358"/>
      <c r="C14" s="358"/>
      <c r="D14" s="358"/>
      <c r="E14" s="358"/>
      <c r="F14" s="358"/>
      <c r="G14" s="358"/>
      <c r="H14" s="358"/>
      <c r="I14" s="138">
        <f>I70</f>
        <v>0</v>
      </c>
    </row>
    <row r="15" spans="1:9" s="58" customFormat="1" ht="12.75" customHeight="1">
      <c r="A15" s="358" t="s">
        <v>529</v>
      </c>
      <c r="B15" s="358"/>
      <c r="C15" s="358"/>
      <c r="D15" s="358"/>
      <c r="E15" s="358"/>
      <c r="F15" s="358"/>
      <c r="G15" s="358"/>
      <c r="H15" s="358"/>
      <c r="I15" s="138">
        <f>I76</f>
        <v>0</v>
      </c>
    </row>
    <row r="16" spans="1:9" s="58" customFormat="1" ht="12.75" customHeight="1">
      <c r="A16" s="358" t="s">
        <v>530</v>
      </c>
      <c r="B16" s="358"/>
      <c r="C16" s="358"/>
      <c r="D16" s="358"/>
      <c r="E16" s="358"/>
      <c r="F16" s="358"/>
      <c r="G16" s="358"/>
      <c r="H16" s="358"/>
      <c r="I16" s="138">
        <f>I82</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s="58" customFormat="1" ht="7.5" customHeight="1">
      <c r="A22" s="189"/>
      <c r="B22" s="189"/>
      <c r="C22" s="189"/>
      <c r="D22" s="189"/>
      <c r="E22" s="189"/>
      <c r="F22" s="189"/>
      <c r="G22" s="189"/>
      <c r="H22" s="189"/>
      <c r="I22" s="189"/>
    </row>
    <row r="23" spans="1:9" ht="18" customHeight="1" thickBot="1">
      <c r="A23" s="380" t="s">
        <v>447</v>
      </c>
      <c r="B23" s="381"/>
      <c r="C23" s="381"/>
      <c r="D23" s="381"/>
      <c r="E23" s="381"/>
      <c r="F23" s="381"/>
      <c r="G23" s="381"/>
      <c r="H23" s="381"/>
      <c r="I23" s="381"/>
    </row>
    <row r="24" spans="1:9" ht="12">
      <c r="A24" s="344" t="s">
        <v>451</v>
      </c>
      <c r="B24" s="345"/>
      <c r="C24" s="345"/>
      <c r="D24" s="345"/>
      <c r="E24" s="345"/>
      <c r="F24" s="345"/>
      <c r="G24" s="184" t="s">
        <v>448</v>
      </c>
      <c r="H24" s="184" t="s">
        <v>449</v>
      </c>
      <c r="I24" s="89" t="s">
        <v>450</v>
      </c>
    </row>
    <row r="25" spans="1:9" ht="12">
      <c r="A25" s="343"/>
      <c r="B25" s="328"/>
      <c r="C25" s="328"/>
      <c r="D25" s="328"/>
      <c r="E25" s="328"/>
      <c r="F25" s="329"/>
      <c r="G25" s="53"/>
      <c r="H25" s="207"/>
      <c r="I25" s="91">
        <f>SUM(G25*H25)</f>
        <v>0</v>
      </c>
    </row>
    <row r="26" spans="1:9" ht="12">
      <c r="A26" s="343"/>
      <c r="B26" s="328"/>
      <c r="C26" s="328"/>
      <c r="D26" s="328"/>
      <c r="E26" s="328"/>
      <c r="F26" s="329"/>
      <c r="G26" s="53"/>
      <c r="H26" s="207"/>
      <c r="I26" s="91">
        <f aca="true" t="shared" si="0" ref="I26:I47">SUM(G26*H26)</f>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2">
      <c r="A47" s="343"/>
      <c r="B47" s="328"/>
      <c r="C47" s="328"/>
      <c r="D47" s="328"/>
      <c r="E47" s="328"/>
      <c r="F47" s="329"/>
      <c r="G47" s="53"/>
      <c r="H47" s="207"/>
      <c r="I47" s="91">
        <f t="shared" si="0"/>
        <v>0</v>
      </c>
    </row>
    <row r="48" spans="1:9" ht="15.75" customHeight="1" thickBot="1">
      <c r="A48" s="346" t="s">
        <v>182</v>
      </c>
      <c r="B48" s="347"/>
      <c r="C48" s="347"/>
      <c r="D48" s="347"/>
      <c r="E48" s="347"/>
      <c r="F48" s="347"/>
      <c r="G48" s="347"/>
      <c r="H48" s="348"/>
      <c r="I48" s="71">
        <f>SUM(I25:I47)</f>
        <v>0</v>
      </c>
    </row>
    <row r="49" spans="1:9" ht="12">
      <c r="A49" s="344" t="s">
        <v>454</v>
      </c>
      <c r="B49" s="345"/>
      <c r="C49" s="345"/>
      <c r="D49" s="345"/>
      <c r="E49" s="345"/>
      <c r="F49" s="345"/>
      <c r="G49" s="184" t="s">
        <v>452</v>
      </c>
      <c r="H49" s="184" t="s">
        <v>453</v>
      </c>
      <c r="I49" s="89" t="s">
        <v>450</v>
      </c>
    </row>
    <row r="50" spans="1:9" ht="12">
      <c r="A50" s="343"/>
      <c r="B50" s="328"/>
      <c r="C50" s="328"/>
      <c r="D50" s="328"/>
      <c r="E50" s="328"/>
      <c r="F50" s="329"/>
      <c r="G50" s="53"/>
      <c r="H50" s="207"/>
      <c r="I50" s="91">
        <f>SUM(G50*H50)</f>
        <v>0</v>
      </c>
    </row>
    <row r="51" spans="1:9" ht="12">
      <c r="A51" s="343"/>
      <c r="B51" s="328"/>
      <c r="C51" s="328"/>
      <c r="D51" s="328"/>
      <c r="E51" s="328"/>
      <c r="F51" s="329"/>
      <c r="G51" s="53"/>
      <c r="H51" s="207"/>
      <c r="I51" s="91">
        <f aca="true" t="shared" si="1" ref="I51:I56">SUM(G51*H51)</f>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2">
      <c r="A56" s="343"/>
      <c r="B56" s="328"/>
      <c r="C56" s="328"/>
      <c r="D56" s="328"/>
      <c r="E56" s="328"/>
      <c r="F56" s="329"/>
      <c r="G56" s="53"/>
      <c r="H56" s="207"/>
      <c r="I56" s="91">
        <f t="shared" si="1"/>
        <v>0</v>
      </c>
    </row>
    <row r="57" spans="1:9" ht="15.75" customHeight="1" thickBot="1">
      <c r="A57" s="346" t="s">
        <v>182</v>
      </c>
      <c r="B57" s="347"/>
      <c r="C57" s="347"/>
      <c r="D57" s="347"/>
      <c r="E57" s="347"/>
      <c r="F57" s="347"/>
      <c r="G57" s="347"/>
      <c r="H57" s="348"/>
      <c r="I57" s="71">
        <f>SUM(I50:I56)</f>
        <v>0</v>
      </c>
    </row>
    <row r="58" spans="1:9" ht="12">
      <c r="A58" s="344" t="s">
        <v>455</v>
      </c>
      <c r="B58" s="345"/>
      <c r="C58" s="345"/>
      <c r="D58" s="345"/>
      <c r="E58" s="345"/>
      <c r="F58" s="345"/>
      <c r="G58" s="184" t="s">
        <v>452</v>
      </c>
      <c r="H58" s="184" t="s">
        <v>453</v>
      </c>
      <c r="I58" s="89" t="s">
        <v>450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3"/>
      <c r="B61" s="328"/>
      <c r="C61" s="328"/>
      <c r="D61" s="328"/>
      <c r="E61" s="328"/>
      <c r="F61" s="329"/>
      <c r="G61" s="53"/>
      <c r="H61" s="207"/>
      <c r="I61" s="91">
        <f>SUM(G61*H61)</f>
        <v>0</v>
      </c>
    </row>
    <row r="62" spans="1:9" ht="12">
      <c r="A62" s="349"/>
      <c r="B62" s="350"/>
      <c r="C62" s="350"/>
      <c r="D62" s="350"/>
      <c r="E62" s="350"/>
      <c r="F62" s="350"/>
      <c r="G62" s="53"/>
      <c r="H62" s="207"/>
      <c r="I62" s="91">
        <f>SUM(G62*H62)</f>
        <v>0</v>
      </c>
    </row>
    <row r="63" spans="1:9" ht="12.75" thickBot="1">
      <c r="A63" s="346" t="s">
        <v>182</v>
      </c>
      <c r="B63" s="347"/>
      <c r="C63" s="347"/>
      <c r="D63" s="347"/>
      <c r="E63" s="347"/>
      <c r="F63" s="347"/>
      <c r="G63" s="347"/>
      <c r="H63" s="348"/>
      <c r="I63" s="71">
        <f>SUM(I59:I62)</f>
        <v>0</v>
      </c>
    </row>
    <row r="64" spans="1:9" ht="14.25">
      <c r="A64" s="351" t="s">
        <v>456</v>
      </c>
      <c r="B64" s="351"/>
      <c r="C64" s="351"/>
      <c r="D64" s="351"/>
      <c r="E64" s="351"/>
      <c r="F64" s="351"/>
      <c r="G64" s="351"/>
      <c r="H64" s="351"/>
      <c r="I64" s="351"/>
    </row>
    <row r="65" spans="1:9" ht="12">
      <c r="A65" s="321" t="s">
        <v>457</v>
      </c>
      <c r="B65" s="321"/>
      <c r="C65" s="321"/>
      <c r="D65" s="321"/>
      <c r="E65" s="321"/>
      <c r="F65" s="321"/>
      <c r="G65" s="92" t="s">
        <v>452</v>
      </c>
      <c r="H65" s="92" t="s">
        <v>449</v>
      </c>
      <c r="I65" s="92" t="s">
        <v>450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27"/>
      <c r="B69" s="328"/>
      <c r="C69" s="328"/>
      <c r="D69" s="328"/>
      <c r="E69" s="328"/>
      <c r="F69" s="329"/>
      <c r="G69" s="53"/>
      <c r="H69" s="207"/>
      <c r="I69" s="90">
        <f>SUM(G69*H69)</f>
        <v>0</v>
      </c>
    </row>
    <row r="70" spans="1:9" ht="12">
      <c r="A70" s="339" t="s">
        <v>182</v>
      </c>
      <c r="B70" s="340"/>
      <c r="C70" s="340"/>
      <c r="D70" s="340"/>
      <c r="E70" s="340"/>
      <c r="F70" s="340"/>
      <c r="G70" s="340"/>
      <c r="H70" s="341"/>
      <c r="I70" s="73">
        <f>SUM(I66:I69)</f>
        <v>0</v>
      </c>
    </row>
    <row r="71" spans="1:9" ht="12">
      <c r="A71" s="321" t="s">
        <v>458</v>
      </c>
      <c r="B71" s="321"/>
      <c r="C71" s="321"/>
      <c r="D71" s="321"/>
      <c r="E71" s="321"/>
      <c r="F71" s="321"/>
      <c r="G71" s="92" t="s">
        <v>452</v>
      </c>
      <c r="H71" s="92" t="s">
        <v>449</v>
      </c>
      <c r="I71" s="92" t="s">
        <v>450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27"/>
      <c r="B75" s="328"/>
      <c r="C75" s="328"/>
      <c r="D75" s="328"/>
      <c r="E75" s="328"/>
      <c r="F75" s="329"/>
      <c r="G75" s="53"/>
      <c r="H75" s="207"/>
      <c r="I75" s="90">
        <f>SUM(G75*H75)</f>
        <v>0</v>
      </c>
    </row>
    <row r="76" spans="1:9" ht="12">
      <c r="A76" s="339" t="s">
        <v>182</v>
      </c>
      <c r="B76" s="340"/>
      <c r="C76" s="340"/>
      <c r="D76" s="340"/>
      <c r="E76" s="340"/>
      <c r="F76" s="340"/>
      <c r="G76" s="340"/>
      <c r="H76" s="341"/>
      <c r="I76" s="73">
        <f>SUM(I72:I75)</f>
        <v>0</v>
      </c>
    </row>
    <row r="77" spans="1:9" ht="12">
      <c r="A77" s="321" t="s">
        <v>459</v>
      </c>
      <c r="B77" s="321"/>
      <c r="C77" s="321"/>
      <c r="D77" s="321"/>
      <c r="E77" s="321"/>
      <c r="F77" s="321"/>
      <c r="G77" s="92" t="s">
        <v>452</v>
      </c>
      <c r="H77" s="92" t="s">
        <v>449</v>
      </c>
      <c r="I77" s="92" t="s">
        <v>450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27"/>
      <c r="B81" s="328"/>
      <c r="C81" s="328"/>
      <c r="D81" s="328"/>
      <c r="E81" s="328"/>
      <c r="F81" s="329"/>
      <c r="G81" s="53"/>
      <c r="H81" s="207"/>
      <c r="I81" s="90">
        <f>SUM(G81*H81)</f>
        <v>0</v>
      </c>
    </row>
    <row r="82" spans="1:9" ht="12">
      <c r="A82" s="339" t="s">
        <v>182</v>
      </c>
      <c r="B82" s="340"/>
      <c r="C82" s="340"/>
      <c r="D82" s="340"/>
      <c r="E82" s="340"/>
      <c r="F82" s="340"/>
      <c r="G82" s="340"/>
      <c r="H82" s="341"/>
      <c r="I82" s="73">
        <f>SUM(I78:I81)</f>
        <v>0</v>
      </c>
    </row>
    <row r="83" spans="1:9" ht="12">
      <c r="A83" s="321" t="s">
        <v>460</v>
      </c>
      <c r="B83" s="321"/>
      <c r="C83" s="321"/>
      <c r="D83" s="321"/>
      <c r="E83" s="321"/>
      <c r="F83" s="321"/>
      <c r="G83" s="321"/>
      <c r="H83" s="321"/>
      <c r="I83" s="150"/>
    </row>
    <row r="84" spans="1:9" ht="12">
      <c r="A84" s="342" t="s">
        <v>200</v>
      </c>
      <c r="B84" s="342"/>
      <c r="C84" s="342"/>
      <c r="D84" s="342"/>
      <c r="E84" s="342"/>
      <c r="F84" s="342" t="s">
        <v>635</v>
      </c>
      <c r="G84" s="342"/>
      <c r="H84" s="342"/>
      <c r="I84" s="149"/>
    </row>
    <row r="85" spans="1:9" ht="34.5" customHeight="1">
      <c r="A85" s="305"/>
      <c r="B85" s="305"/>
      <c r="C85" s="305"/>
      <c r="D85" s="305"/>
      <c r="E85" s="305"/>
      <c r="F85" s="327"/>
      <c r="G85" s="328"/>
      <c r="H85" s="329"/>
      <c r="I85" s="87"/>
    </row>
    <row r="86" spans="1:9" ht="34.5" customHeight="1">
      <c r="A86" s="305"/>
      <c r="B86" s="305"/>
      <c r="C86" s="305"/>
      <c r="D86" s="305"/>
      <c r="E86" s="305"/>
      <c r="F86" s="327"/>
      <c r="G86" s="328"/>
      <c r="H86" s="329"/>
      <c r="I86" s="87"/>
    </row>
    <row r="87" spans="1:9" ht="34.5" customHeight="1">
      <c r="A87" s="305"/>
      <c r="B87" s="305"/>
      <c r="C87" s="305"/>
      <c r="D87" s="305"/>
      <c r="E87" s="305"/>
      <c r="F87" s="327"/>
      <c r="G87" s="328"/>
      <c r="H87" s="329"/>
      <c r="I87" s="87"/>
    </row>
    <row r="88" spans="1:9" ht="34.5" customHeight="1">
      <c r="A88" s="305"/>
      <c r="B88" s="305"/>
      <c r="C88" s="305"/>
      <c r="D88" s="305"/>
      <c r="E88" s="305"/>
      <c r="F88" s="327"/>
      <c r="G88" s="328"/>
      <c r="H88" s="329"/>
      <c r="I88" s="87"/>
    </row>
    <row r="89" spans="1:9" ht="34.5" customHeight="1">
      <c r="A89" s="305"/>
      <c r="B89" s="305"/>
      <c r="C89" s="305"/>
      <c r="D89" s="305"/>
      <c r="E89" s="305"/>
      <c r="F89" s="327"/>
      <c r="G89" s="328"/>
      <c r="H89" s="329"/>
      <c r="I89" s="87"/>
    </row>
    <row r="90" spans="1:9" ht="34.5" customHeight="1">
      <c r="A90" s="305"/>
      <c r="B90" s="305"/>
      <c r="C90" s="305"/>
      <c r="D90" s="305"/>
      <c r="E90" s="305"/>
      <c r="F90" s="327"/>
      <c r="G90" s="328"/>
      <c r="H90" s="329"/>
      <c r="I90" s="87"/>
    </row>
    <row r="91" spans="1:9" ht="34.5" customHeight="1">
      <c r="A91" s="305"/>
      <c r="B91" s="305"/>
      <c r="C91" s="305"/>
      <c r="D91" s="305"/>
      <c r="E91" s="305"/>
      <c r="F91" s="327"/>
      <c r="G91" s="328"/>
      <c r="H91" s="329"/>
      <c r="I91" s="87"/>
    </row>
    <row r="92" spans="1:9" ht="34.5" customHeight="1">
      <c r="A92" s="305"/>
      <c r="B92" s="305"/>
      <c r="C92" s="305"/>
      <c r="D92" s="305"/>
      <c r="E92" s="305"/>
      <c r="F92" s="327"/>
      <c r="G92" s="328"/>
      <c r="H92" s="329"/>
      <c r="I92" s="87"/>
    </row>
    <row r="93" spans="1:9" ht="34.5" customHeight="1">
      <c r="A93" s="305"/>
      <c r="B93" s="305"/>
      <c r="C93" s="305"/>
      <c r="D93" s="305"/>
      <c r="E93" s="305"/>
      <c r="F93" s="327"/>
      <c r="G93" s="328"/>
      <c r="H93" s="329"/>
      <c r="I93" s="87"/>
    </row>
    <row r="94" spans="1:9" ht="34.5" customHeight="1">
      <c r="A94" s="305"/>
      <c r="B94" s="305"/>
      <c r="C94" s="305"/>
      <c r="D94" s="305"/>
      <c r="E94" s="305"/>
      <c r="F94" s="350"/>
      <c r="G94" s="350"/>
      <c r="H94" s="350"/>
      <c r="I94" s="87"/>
    </row>
    <row r="95" spans="1:9" ht="12">
      <c r="A95" s="321" t="s">
        <v>462</v>
      </c>
      <c r="B95" s="321"/>
      <c r="C95" s="321"/>
      <c r="D95" s="321"/>
      <c r="E95" s="321"/>
      <c r="F95" s="321"/>
      <c r="G95" s="321"/>
      <c r="H95" s="321"/>
      <c r="I95" s="321"/>
    </row>
    <row r="96" spans="1:9" s="93" customFormat="1" ht="41.25" customHeight="1">
      <c r="A96" s="333" t="s">
        <v>465</v>
      </c>
      <c r="B96" s="334"/>
      <c r="C96" s="334"/>
      <c r="D96" s="334"/>
      <c r="E96" s="334"/>
      <c r="F96" s="334"/>
      <c r="G96" s="334"/>
      <c r="H96" s="334"/>
      <c r="I96" s="335"/>
    </row>
    <row r="97" spans="1:9" s="93" customFormat="1" ht="54" customHeight="1">
      <c r="A97" s="336" t="s">
        <v>579</v>
      </c>
      <c r="B97" s="337"/>
      <c r="C97" s="337"/>
      <c r="D97" s="337"/>
      <c r="E97" s="337"/>
      <c r="F97" s="337"/>
      <c r="G97" s="337"/>
      <c r="H97" s="337"/>
      <c r="I97" s="338"/>
    </row>
    <row r="98" spans="1:9" ht="12">
      <c r="A98" s="330" t="s">
        <v>463</v>
      </c>
      <c r="B98" s="331"/>
      <c r="C98" s="332"/>
      <c r="D98" s="330" t="s">
        <v>464</v>
      </c>
      <c r="E98" s="331"/>
      <c r="F98" s="331"/>
      <c r="G98" s="331"/>
      <c r="H98" s="331"/>
      <c r="I98" s="332"/>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38.25" customHeight="1">
      <c r="A108" s="327"/>
      <c r="B108" s="328"/>
      <c r="C108" s="329"/>
      <c r="D108" s="327"/>
      <c r="E108" s="328"/>
      <c r="F108" s="328"/>
      <c r="G108" s="328"/>
      <c r="H108" s="328"/>
      <c r="I108" s="329"/>
    </row>
    <row r="109" spans="1:9" ht="51" customHeight="1">
      <c r="A109" s="319" t="s">
        <v>505</v>
      </c>
      <c r="B109" s="320"/>
      <c r="C109" s="320"/>
      <c r="D109" s="320"/>
      <c r="E109" s="320"/>
      <c r="F109" s="320"/>
      <c r="G109" s="320"/>
      <c r="H109" s="320"/>
      <c r="I109" s="320"/>
    </row>
    <row r="110" spans="1:9" s="19" customFormat="1" ht="13.5">
      <c r="A110" s="325" t="s">
        <v>225</v>
      </c>
      <c r="B110" s="325"/>
      <c r="C110" s="94"/>
      <c r="D110" s="325" t="s">
        <v>226</v>
      </c>
      <c r="E110" s="325"/>
      <c r="F110" s="325"/>
      <c r="G110" s="326"/>
      <c r="H110" s="326"/>
      <c r="I110" s="326"/>
    </row>
    <row r="111" spans="1:9" ht="12">
      <c r="A111" s="321" t="s">
        <v>466</v>
      </c>
      <c r="B111" s="321"/>
      <c r="C111" s="321"/>
      <c r="D111" s="321"/>
      <c r="E111" s="321"/>
      <c r="F111" s="321"/>
      <c r="G111" s="321"/>
      <c r="H111" s="321"/>
      <c r="I111" s="321"/>
    </row>
    <row r="112" spans="1:9" ht="12" customHeight="1">
      <c r="A112" s="322" t="s">
        <v>227</v>
      </c>
      <c r="B112" s="323"/>
      <c r="C112" s="323"/>
      <c r="D112" s="323"/>
      <c r="E112" s="323"/>
      <c r="F112" s="323"/>
      <c r="G112" s="323"/>
      <c r="H112" s="324"/>
      <c r="I112" s="95"/>
    </row>
    <row r="113" spans="1:9" ht="12" customHeight="1">
      <c r="A113" s="96">
        <v>1</v>
      </c>
      <c r="B113" s="310" t="s">
        <v>228</v>
      </c>
      <c r="C113" s="310"/>
      <c r="D113" s="310"/>
      <c r="E113" s="310"/>
      <c r="F113" s="310"/>
      <c r="G113" s="310"/>
      <c r="H113" s="311"/>
      <c r="I113" s="190"/>
    </row>
    <row r="114" spans="1:9" ht="12" customHeight="1">
      <c r="A114" s="96" t="s">
        <v>229</v>
      </c>
      <c r="B114" s="310" t="s">
        <v>230</v>
      </c>
      <c r="C114" s="310"/>
      <c r="D114" s="310"/>
      <c r="E114" s="310"/>
      <c r="F114" s="310"/>
      <c r="G114" s="310"/>
      <c r="H114" s="311"/>
      <c r="I114" s="190"/>
    </row>
    <row r="115" spans="1:9" ht="12" customHeight="1">
      <c r="A115" s="186">
        <v>2</v>
      </c>
      <c r="B115" s="310" t="s">
        <v>231</v>
      </c>
      <c r="C115" s="310"/>
      <c r="D115" s="310"/>
      <c r="E115" s="310"/>
      <c r="F115" s="310"/>
      <c r="G115" s="310"/>
      <c r="H115" s="311"/>
      <c r="I115" s="190"/>
    </row>
    <row r="116" spans="1:9" ht="12" customHeight="1">
      <c r="A116" s="186">
        <v>3</v>
      </c>
      <c r="B116" s="310" t="s">
        <v>232</v>
      </c>
      <c r="C116" s="310"/>
      <c r="D116" s="310"/>
      <c r="E116" s="310"/>
      <c r="F116" s="310"/>
      <c r="G116" s="310"/>
      <c r="H116" s="311"/>
      <c r="I116" s="190"/>
    </row>
    <row r="117" spans="1:9" ht="12" customHeight="1">
      <c r="A117" s="322" t="s">
        <v>233</v>
      </c>
      <c r="B117" s="323"/>
      <c r="C117" s="323"/>
      <c r="D117" s="323"/>
      <c r="E117" s="323"/>
      <c r="F117" s="323"/>
      <c r="G117" s="323"/>
      <c r="H117" s="324"/>
      <c r="I117" s="95"/>
    </row>
    <row r="118" spans="1:9" ht="12" customHeight="1">
      <c r="A118" s="97" t="s">
        <v>467</v>
      </c>
      <c r="B118" s="98"/>
      <c r="C118" s="98"/>
      <c r="D118" s="98"/>
      <c r="E118" s="98"/>
      <c r="F118" s="98"/>
      <c r="G118" s="98"/>
      <c r="H118" s="99"/>
      <c r="I118" s="95"/>
    </row>
    <row r="119" spans="1:9" ht="12" customHeight="1">
      <c r="A119" s="186">
        <v>4</v>
      </c>
      <c r="B119" s="308" t="s">
        <v>234</v>
      </c>
      <c r="C119" s="308"/>
      <c r="D119" s="308"/>
      <c r="E119" s="308"/>
      <c r="F119" s="308"/>
      <c r="G119" s="308"/>
      <c r="H119" s="309"/>
      <c r="I119" s="190"/>
    </row>
    <row r="120" spans="1:9" ht="12" customHeight="1">
      <c r="A120" s="186">
        <v>5</v>
      </c>
      <c r="B120" s="308" t="s">
        <v>235</v>
      </c>
      <c r="C120" s="308"/>
      <c r="D120" s="308"/>
      <c r="E120" s="308"/>
      <c r="F120" s="308"/>
      <c r="G120" s="308"/>
      <c r="H120" s="309"/>
      <c r="I120" s="190"/>
    </row>
    <row r="121" spans="1:9" ht="12" customHeight="1">
      <c r="A121" s="186">
        <v>6</v>
      </c>
      <c r="B121" s="310" t="s">
        <v>236</v>
      </c>
      <c r="C121" s="310"/>
      <c r="D121" s="310"/>
      <c r="E121" s="310"/>
      <c r="F121" s="310"/>
      <c r="G121" s="310"/>
      <c r="H121" s="311"/>
      <c r="I121" s="190"/>
    </row>
    <row r="122" spans="1:9" ht="12" customHeight="1">
      <c r="A122" s="186" t="s">
        <v>237</v>
      </c>
      <c r="B122" s="310" t="s">
        <v>238</v>
      </c>
      <c r="C122" s="310"/>
      <c r="D122" s="310"/>
      <c r="E122" s="310"/>
      <c r="F122" s="310"/>
      <c r="G122" s="310"/>
      <c r="H122" s="311"/>
      <c r="I122" s="190"/>
    </row>
    <row r="123" spans="1:9" ht="12" customHeight="1">
      <c r="A123" s="186">
        <v>7</v>
      </c>
      <c r="B123" s="308" t="s">
        <v>239</v>
      </c>
      <c r="C123" s="308"/>
      <c r="D123" s="308"/>
      <c r="E123" s="308"/>
      <c r="F123" s="308"/>
      <c r="G123" s="308"/>
      <c r="H123" s="309"/>
      <c r="I123" s="190"/>
    </row>
    <row r="124" spans="1:9" ht="12" customHeight="1">
      <c r="A124" s="186">
        <v>8</v>
      </c>
      <c r="B124" s="310" t="s">
        <v>240</v>
      </c>
      <c r="C124" s="310"/>
      <c r="D124" s="310"/>
      <c r="E124" s="310"/>
      <c r="F124" s="310"/>
      <c r="G124" s="310"/>
      <c r="H124" s="311"/>
      <c r="I124" s="190"/>
    </row>
    <row r="125" spans="1:9" ht="12" customHeight="1">
      <c r="A125" s="186">
        <v>9</v>
      </c>
      <c r="B125" s="310" t="s">
        <v>241</v>
      </c>
      <c r="C125" s="310"/>
      <c r="D125" s="310"/>
      <c r="E125" s="310"/>
      <c r="F125" s="310"/>
      <c r="G125" s="310"/>
      <c r="H125" s="311"/>
      <c r="I125" s="190"/>
    </row>
    <row r="126" spans="1:9" ht="12" customHeight="1">
      <c r="A126" s="186" t="s">
        <v>242</v>
      </c>
      <c r="B126" s="310" t="s">
        <v>243</v>
      </c>
      <c r="C126" s="310"/>
      <c r="D126" s="310"/>
      <c r="E126" s="310"/>
      <c r="F126" s="310"/>
      <c r="G126" s="310"/>
      <c r="H126" s="311"/>
      <c r="I126" s="190"/>
    </row>
    <row r="127" spans="1:9" ht="12" customHeight="1">
      <c r="A127" s="186">
        <v>10</v>
      </c>
      <c r="B127" s="308" t="s">
        <v>244</v>
      </c>
      <c r="C127" s="308"/>
      <c r="D127" s="308"/>
      <c r="E127" s="308"/>
      <c r="F127" s="308"/>
      <c r="G127" s="308"/>
      <c r="H127" s="309"/>
      <c r="I127" s="190"/>
    </row>
    <row r="128" spans="1:9" ht="27" customHeight="1">
      <c r="A128" s="96">
        <v>11</v>
      </c>
      <c r="B128" s="310" t="s">
        <v>245</v>
      </c>
      <c r="C128" s="310"/>
      <c r="D128" s="310"/>
      <c r="E128" s="310"/>
      <c r="F128" s="310"/>
      <c r="G128" s="310"/>
      <c r="H128" s="311"/>
      <c r="I128" s="190"/>
    </row>
    <row r="129" spans="1:9" ht="12" customHeight="1">
      <c r="A129" s="97" t="s">
        <v>468</v>
      </c>
      <c r="B129" s="98"/>
      <c r="C129" s="98"/>
      <c r="D129" s="98"/>
      <c r="E129" s="98"/>
      <c r="F129" s="98"/>
      <c r="G129" s="98"/>
      <c r="H129" s="99"/>
      <c r="I129" s="95"/>
    </row>
    <row r="130" spans="1:9" ht="12" customHeight="1">
      <c r="A130" s="186">
        <v>12</v>
      </c>
      <c r="B130" s="308" t="s">
        <v>246</v>
      </c>
      <c r="C130" s="308"/>
      <c r="D130" s="308"/>
      <c r="E130" s="308"/>
      <c r="F130" s="308"/>
      <c r="G130" s="308"/>
      <c r="H130" s="309"/>
      <c r="I130" s="190"/>
    </row>
    <row r="131" spans="1:9" ht="12" customHeight="1">
      <c r="A131" s="186">
        <v>13</v>
      </c>
      <c r="B131" s="308" t="s">
        <v>247</v>
      </c>
      <c r="C131" s="308"/>
      <c r="D131" s="308"/>
      <c r="E131" s="308"/>
      <c r="F131" s="308"/>
      <c r="G131" s="308"/>
      <c r="H131" s="309"/>
      <c r="I131" s="190"/>
    </row>
    <row r="132" spans="1:9" ht="12" customHeight="1">
      <c r="A132" s="96">
        <v>14</v>
      </c>
      <c r="B132" s="310" t="s">
        <v>248</v>
      </c>
      <c r="C132" s="310"/>
      <c r="D132" s="310"/>
      <c r="E132" s="310"/>
      <c r="F132" s="310"/>
      <c r="G132" s="310"/>
      <c r="H132" s="311"/>
      <c r="I132" s="190"/>
    </row>
    <row r="133" spans="1:9" ht="12" customHeight="1">
      <c r="A133" s="186">
        <v>15</v>
      </c>
      <c r="B133" s="308" t="s">
        <v>249</v>
      </c>
      <c r="C133" s="308"/>
      <c r="D133" s="308"/>
      <c r="E133" s="308"/>
      <c r="F133" s="308"/>
      <c r="G133" s="308"/>
      <c r="H133" s="309"/>
      <c r="I133" s="190"/>
    </row>
    <row r="134" spans="1:9" ht="27" customHeight="1">
      <c r="A134" s="96">
        <v>16</v>
      </c>
      <c r="B134" s="310" t="s">
        <v>250</v>
      </c>
      <c r="C134" s="310"/>
      <c r="D134" s="310"/>
      <c r="E134" s="310"/>
      <c r="F134" s="310"/>
      <c r="G134" s="310"/>
      <c r="H134" s="311"/>
      <c r="I134" s="190"/>
    </row>
    <row r="135" spans="1:9" ht="12" customHeight="1">
      <c r="A135" s="97" t="s">
        <v>469</v>
      </c>
      <c r="B135" s="98"/>
      <c r="C135" s="98"/>
      <c r="D135" s="98"/>
      <c r="E135" s="98"/>
      <c r="F135" s="98"/>
      <c r="G135" s="98"/>
      <c r="H135" s="99"/>
      <c r="I135" s="95"/>
    </row>
    <row r="136" spans="1:9" ht="12" customHeight="1">
      <c r="A136" s="186">
        <v>17</v>
      </c>
      <c r="B136" s="308" t="s">
        <v>251</v>
      </c>
      <c r="C136" s="308"/>
      <c r="D136" s="308"/>
      <c r="E136" s="308"/>
      <c r="F136" s="308"/>
      <c r="G136" s="308"/>
      <c r="H136" s="309"/>
      <c r="I136" s="190"/>
    </row>
    <row r="137" spans="1:9" ht="12" customHeight="1">
      <c r="A137" s="186">
        <v>18</v>
      </c>
      <c r="B137" s="308" t="s">
        <v>252</v>
      </c>
      <c r="C137" s="308"/>
      <c r="D137" s="308"/>
      <c r="E137" s="308"/>
      <c r="F137" s="308"/>
      <c r="G137" s="308"/>
      <c r="H137" s="309"/>
      <c r="I137" s="190"/>
    </row>
    <row r="138" spans="1:9" ht="12" customHeight="1">
      <c r="A138" s="186">
        <v>19</v>
      </c>
      <c r="B138" s="310" t="s">
        <v>253</v>
      </c>
      <c r="C138" s="310"/>
      <c r="D138" s="310"/>
      <c r="E138" s="310"/>
      <c r="F138" s="310"/>
      <c r="G138" s="310"/>
      <c r="H138" s="311"/>
      <c r="I138" s="190"/>
    </row>
    <row r="139" spans="1:9" ht="12" customHeight="1">
      <c r="A139" s="186" t="s">
        <v>254</v>
      </c>
      <c r="B139" s="310" t="s">
        <v>255</v>
      </c>
      <c r="C139" s="310"/>
      <c r="D139" s="310"/>
      <c r="E139" s="310"/>
      <c r="F139" s="310"/>
      <c r="G139" s="310"/>
      <c r="H139" s="311"/>
      <c r="I139" s="190"/>
    </row>
    <row r="140" spans="1:9" ht="12" customHeight="1">
      <c r="A140" s="186">
        <v>20</v>
      </c>
      <c r="B140" s="308" t="s">
        <v>256</v>
      </c>
      <c r="C140" s="308"/>
      <c r="D140" s="308"/>
      <c r="E140" s="308"/>
      <c r="F140" s="308"/>
      <c r="G140" s="308"/>
      <c r="H140" s="309"/>
      <c r="I140" s="190"/>
    </row>
    <row r="141" spans="1:9" ht="12" customHeight="1">
      <c r="A141" s="96">
        <v>21</v>
      </c>
      <c r="B141" s="310" t="s">
        <v>257</v>
      </c>
      <c r="C141" s="310"/>
      <c r="D141" s="310"/>
      <c r="E141" s="310"/>
      <c r="F141" s="310"/>
      <c r="G141" s="310"/>
      <c r="H141" s="311"/>
      <c r="I141" s="190"/>
    </row>
    <row r="142" spans="1:9" ht="12" customHeight="1">
      <c r="A142" s="316" t="s">
        <v>258</v>
      </c>
      <c r="B142" s="317"/>
      <c r="C142" s="317"/>
      <c r="D142" s="317"/>
      <c r="E142" s="317"/>
      <c r="F142" s="317"/>
      <c r="G142" s="317"/>
      <c r="H142" s="318"/>
      <c r="I142" s="95"/>
    </row>
    <row r="143" spans="1:9" ht="12" customHeight="1">
      <c r="A143" s="186">
        <v>22</v>
      </c>
      <c r="B143" s="308" t="s">
        <v>259</v>
      </c>
      <c r="C143" s="308"/>
      <c r="D143" s="308"/>
      <c r="E143" s="308"/>
      <c r="F143" s="308"/>
      <c r="G143" s="308"/>
      <c r="H143" s="309"/>
      <c r="I143" s="190"/>
    </row>
    <row r="144" spans="1:9" ht="12" customHeight="1">
      <c r="A144" s="186">
        <v>23</v>
      </c>
      <c r="B144" s="100" t="s">
        <v>260</v>
      </c>
      <c r="C144" s="98"/>
      <c r="D144" s="98"/>
      <c r="E144" s="98"/>
      <c r="F144" s="98"/>
      <c r="G144" s="98"/>
      <c r="H144" s="99"/>
      <c r="I144" s="190"/>
    </row>
    <row r="145" spans="1:9" s="101" customFormat="1" ht="12" customHeight="1">
      <c r="A145" s="186">
        <v>24</v>
      </c>
      <c r="B145" s="310" t="s">
        <v>261</v>
      </c>
      <c r="C145" s="310"/>
      <c r="D145" s="310"/>
      <c r="E145" s="310"/>
      <c r="F145" s="310"/>
      <c r="G145" s="310"/>
      <c r="H145" s="311"/>
      <c r="I145" s="174"/>
    </row>
    <row r="146" spans="1:9" s="101" customFormat="1" ht="12" customHeight="1">
      <c r="A146" s="186" t="s">
        <v>262</v>
      </c>
      <c r="B146" s="310" t="s">
        <v>263</v>
      </c>
      <c r="C146" s="310"/>
      <c r="D146" s="310"/>
      <c r="E146" s="310"/>
      <c r="F146" s="310"/>
      <c r="G146" s="310"/>
      <c r="H146" s="311"/>
      <c r="I146" s="174"/>
    </row>
    <row r="147" spans="1:9" s="101" customFormat="1" ht="12" customHeight="1">
      <c r="A147" s="96">
        <v>25</v>
      </c>
      <c r="B147" s="310" t="s">
        <v>264</v>
      </c>
      <c r="C147" s="310"/>
      <c r="D147" s="310"/>
      <c r="E147" s="310"/>
      <c r="F147" s="310"/>
      <c r="G147" s="310"/>
      <c r="H147" s="311"/>
      <c r="I147" s="174"/>
    </row>
    <row r="148" spans="1:9" s="101" customFormat="1" ht="12" customHeight="1">
      <c r="A148" s="96" t="s">
        <v>265</v>
      </c>
      <c r="B148" s="310" t="s">
        <v>266</v>
      </c>
      <c r="C148" s="310"/>
      <c r="D148" s="310"/>
      <c r="E148" s="310"/>
      <c r="F148" s="310"/>
      <c r="G148" s="310"/>
      <c r="H148" s="311"/>
      <c r="I148" s="174"/>
    </row>
    <row r="149" spans="1:9" s="101" customFormat="1" ht="12" customHeight="1">
      <c r="A149" s="96">
        <v>26</v>
      </c>
      <c r="B149" s="310" t="s">
        <v>267</v>
      </c>
      <c r="C149" s="310"/>
      <c r="D149" s="310"/>
      <c r="E149" s="310"/>
      <c r="F149" s="310"/>
      <c r="G149" s="310"/>
      <c r="H149" s="311"/>
      <c r="I149" s="174"/>
    </row>
    <row r="150" spans="1:9" ht="12" customHeight="1">
      <c r="A150" s="313" t="s">
        <v>470</v>
      </c>
      <c r="B150" s="314"/>
      <c r="C150" s="314"/>
      <c r="D150" s="314"/>
      <c r="E150" s="314"/>
      <c r="F150" s="314"/>
      <c r="G150" s="314"/>
      <c r="H150" s="315"/>
      <c r="I150" s="95"/>
    </row>
    <row r="151" spans="1:9" ht="12" customHeight="1">
      <c r="A151" s="186">
        <v>27</v>
      </c>
      <c r="B151" s="308" t="s">
        <v>268</v>
      </c>
      <c r="C151" s="308"/>
      <c r="D151" s="308"/>
      <c r="E151" s="308"/>
      <c r="F151" s="308"/>
      <c r="G151" s="308"/>
      <c r="H151" s="309"/>
      <c r="I151" s="190"/>
    </row>
    <row r="152" spans="1:9" ht="12" customHeight="1">
      <c r="A152" s="186">
        <v>28</v>
      </c>
      <c r="B152" s="308" t="s">
        <v>269</v>
      </c>
      <c r="C152" s="308"/>
      <c r="D152" s="308"/>
      <c r="E152" s="308"/>
      <c r="F152" s="308"/>
      <c r="G152" s="308"/>
      <c r="H152" s="309"/>
      <c r="I152" s="190"/>
    </row>
    <row r="153" spans="1:9" ht="12" customHeight="1">
      <c r="A153" s="186">
        <v>29</v>
      </c>
      <c r="B153" s="310" t="s">
        <v>270</v>
      </c>
      <c r="C153" s="310"/>
      <c r="D153" s="310"/>
      <c r="E153" s="310"/>
      <c r="F153" s="310"/>
      <c r="G153" s="310"/>
      <c r="H153" s="311"/>
      <c r="I153" s="190"/>
    </row>
    <row r="154" spans="1:9" ht="12" customHeight="1">
      <c r="A154" s="186">
        <v>30</v>
      </c>
      <c r="B154" s="310" t="s">
        <v>271</v>
      </c>
      <c r="C154" s="310"/>
      <c r="D154" s="310"/>
      <c r="E154" s="310"/>
      <c r="F154" s="310"/>
      <c r="G154" s="310"/>
      <c r="H154" s="310"/>
      <c r="I154" s="190"/>
    </row>
    <row r="155" spans="1:9" ht="12" customHeight="1">
      <c r="A155" s="316" t="s">
        <v>272</v>
      </c>
      <c r="B155" s="317"/>
      <c r="C155" s="317"/>
      <c r="D155" s="317"/>
      <c r="E155" s="317"/>
      <c r="F155" s="317"/>
      <c r="G155" s="317"/>
      <c r="H155" s="318"/>
      <c r="I155" s="95"/>
    </row>
    <row r="156" spans="1:9" ht="12" customHeight="1">
      <c r="A156" s="97" t="s">
        <v>273</v>
      </c>
      <c r="B156" s="98"/>
      <c r="C156" s="98"/>
      <c r="D156" s="98"/>
      <c r="E156" s="98"/>
      <c r="F156" s="98"/>
      <c r="G156" s="98"/>
      <c r="H156" s="99"/>
      <c r="I156" s="95"/>
    </row>
    <row r="157" spans="1:9" ht="12" customHeight="1">
      <c r="A157" s="186">
        <v>31</v>
      </c>
      <c r="B157" s="308" t="s">
        <v>274</v>
      </c>
      <c r="C157" s="308"/>
      <c r="D157" s="308"/>
      <c r="E157" s="308"/>
      <c r="F157" s="308"/>
      <c r="G157" s="308"/>
      <c r="H157" s="309"/>
      <c r="I157" s="190"/>
    </row>
    <row r="158" spans="1:9" ht="12" customHeight="1">
      <c r="A158" s="186">
        <v>32</v>
      </c>
      <c r="B158" s="308" t="s">
        <v>275</v>
      </c>
      <c r="C158" s="308"/>
      <c r="D158" s="308"/>
      <c r="E158" s="308"/>
      <c r="F158" s="308"/>
      <c r="G158" s="308"/>
      <c r="H158" s="309"/>
      <c r="I158" s="190"/>
    </row>
    <row r="159" spans="1:9" ht="12" customHeight="1">
      <c r="A159" s="186">
        <v>33</v>
      </c>
      <c r="B159" s="308" t="s">
        <v>276</v>
      </c>
      <c r="C159" s="308"/>
      <c r="D159" s="308"/>
      <c r="E159" s="308"/>
      <c r="F159" s="308"/>
      <c r="G159" s="308"/>
      <c r="H159" s="309"/>
      <c r="I159" s="190"/>
    </row>
    <row r="160" spans="1:9" ht="12" customHeight="1">
      <c r="A160" s="186">
        <v>34</v>
      </c>
      <c r="B160" s="308" t="s">
        <v>277</v>
      </c>
      <c r="C160" s="308"/>
      <c r="D160" s="308"/>
      <c r="E160" s="308"/>
      <c r="F160" s="308"/>
      <c r="G160" s="308"/>
      <c r="H160" s="309"/>
      <c r="I160" s="190"/>
    </row>
    <row r="161" spans="1:9" ht="12" customHeight="1">
      <c r="A161" s="186">
        <v>35</v>
      </c>
      <c r="B161" s="308" t="s">
        <v>278</v>
      </c>
      <c r="C161" s="308"/>
      <c r="D161" s="308"/>
      <c r="E161" s="308"/>
      <c r="F161" s="308"/>
      <c r="G161" s="308"/>
      <c r="H161" s="309"/>
      <c r="I161" s="190"/>
    </row>
    <row r="162" spans="1:9" ht="12">
      <c r="A162" s="312" t="s">
        <v>471</v>
      </c>
      <c r="B162" s="312"/>
      <c r="C162" s="312"/>
      <c r="D162" s="312"/>
      <c r="E162" s="312"/>
      <c r="F162" s="312"/>
      <c r="G162" s="312"/>
      <c r="H162" s="312"/>
      <c r="I162" s="312"/>
    </row>
    <row r="163" spans="1:9" ht="123" customHeight="1">
      <c r="A163" s="306"/>
      <c r="B163" s="306"/>
      <c r="C163" s="306"/>
      <c r="D163" s="306"/>
      <c r="E163" s="306"/>
      <c r="F163" s="306"/>
      <c r="G163" s="306"/>
      <c r="H163" s="306"/>
      <c r="I163" s="306"/>
    </row>
    <row r="164" spans="1:9" ht="12">
      <c r="A164" s="312" t="s">
        <v>472</v>
      </c>
      <c r="B164" s="312"/>
      <c r="C164" s="312"/>
      <c r="D164" s="312"/>
      <c r="E164" s="312"/>
      <c r="F164" s="312"/>
      <c r="G164" s="312"/>
      <c r="H164" s="312"/>
      <c r="I164" s="312"/>
    </row>
    <row r="165" spans="1:9" ht="123" customHeight="1">
      <c r="A165" s="306"/>
      <c r="B165" s="306"/>
      <c r="C165" s="306"/>
      <c r="D165" s="306"/>
      <c r="E165" s="306"/>
      <c r="F165" s="306"/>
      <c r="G165" s="306"/>
      <c r="H165" s="306"/>
      <c r="I165" s="306"/>
    </row>
    <row r="166" spans="1:9" ht="12">
      <c r="A166" s="312" t="s">
        <v>473</v>
      </c>
      <c r="B166" s="312"/>
      <c r="C166" s="312"/>
      <c r="D166" s="312"/>
      <c r="E166" s="312"/>
      <c r="F166" s="312"/>
      <c r="G166" s="312"/>
      <c r="H166" s="312"/>
      <c r="I166" s="312"/>
    </row>
    <row r="167" spans="1:9" ht="123" customHeight="1">
      <c r="A167" s="306"/>
      <c r="B167" s="306"/>
      <c r="C167" s="306"/>
      <c r="D167" s="306"/>
      <c r="E167" s="306"/>
      <c r="F167" s="306"/>
      <c r="G167" s="306"/>
      <c r="H167" s="306"/>
      <c r="I167" s="306"/>
    </row>
    <row r="168" spans="1:9" ht="12">
      <c r="A168" s="312" t="s">
        <v>474</v>
      </c>
      <c r="B168" s="312"/>
      <c r="C168" s="312"/>
      <c r="D168" s="312"/>
      <c r="E168" s="312"/>
      <c r="F168" s="312"/>
      <c r="G168" s="312"/>
      <c r="H168" s="312"/>
      <c r="I168" s="174"/>
    </row>
  </sheetData>
  <sheetProtection selectLockedCells="1"/>
  <mergeCells count="185">
    <mergeCell ref="A164:I164"/>
    <mergeCell ref="A165:I165"/>
    <mergeCell ref="A166:I166"/>
    <mergeCell ref="A167:I167"/>
    <mergeCell ref="A168:H168"/>
    <mergeCell ref="B158:H158"/>
    <mergeCell ref="B159:H159"/>
    <mergeCell ref="B160:H160"/>
    <mergeCell ref="B161:H161"/>
    <mergeCell ref="A162:I162"/>
    <mergeCell ref="A163:I163"/>
    <mergeCell ref="B151:H151"/>
    <mergeCell ref="B152:H152"/>
    <mergeCell ref="B153:H153"/>
    <mergeCell ref="B154:H154"/>
    <mergeCell ref="A155:H155"/>
    <mergeCell ref="B157:H157"/>
    <mergeCell ref="B145:H145"/>
    <mergeCell ref="B146:H146"/>
    <mergeCell ref="B147:H147"/>
    <mergeCell ref="B148:H148"/>
    <mergeCell ref="B149:H149"/>
    <mergeCell ref="A150:H150"/>
    <mergeCell ref="B138:H138"/>
    <mergeCell ref="B139:H139"/>
    <mergeCell ref="B140:H140"/>
    <mergeCell ref="B141:H141"/>
    <mergeCell ref="A142:H142"/>
    <mergeCell ref="B143:H143"/>
    <mergeCell ref="B131:H131"/>
    <mergeCell ref="B132:H132"/>
    <mergeCell ref="B133:H133"/>
    <mergeCell ref="B134:H134"/>
    <mergeCell ref="B136:H136"/>
    <mergeCell ref="B137:H137"/>
    <mergeCell ref="B124:H124"/>
    <mergeCell ref="B125:H125"/>
    <mergeCell ref="B126:H126"/>
    <mergeCell ref="B127:H127"/>
    <mergeCell ref="B128:H128"/>
    <mergeCell ref="B130:H130"/>
    <mergeCell ref="A117:H117"/>
    <mergeCell ref="B119:H119"/>
    <mergeCell ref="B120:H120"/>
    <mergeCell ref="B121:H121"/>
    <mergeCell ref="B122:H122"/>
    <mergeCell ref="B123:H123"/>
    <mergeCell ref="A111:I111"/>
    <mergeCell ref="A112:H112"/>
    <mergeCell ref="B113:H113"/>
    <mergeCell ref="B114:H114"/>
    <mergeCell ref="B115:H115"/>
    <mergeCell ref="B116:H116"/>
    <mergeCell ref="A109:I109"/>
    <mergeCell ref="A110:B110"/>
    <mergeCell ref="D110:F110"/>
    <mergeCell ref="G110:I110"/>
    <mergeCell ref="A106:C106"/>
    <mergeCell ref="D106:I106"/>
    <mergeCell ref="A107:C107"/>
    <mergeCell ref="D107:I107"/>
    <mergeCell ref="A108:C108"/>
    <mergeCell ref="D108:I108"/>
    <mergeCell ref="A103:C103"/>
    <mergeCell ref="D103:I103"/>
    <mergeCell ref="A104:C104"/>
    <mergeCell ref="D104:I104"/>
    <mergeCell ref="A105:C105"/>
    <mergeCell ref="D105:I105"/>
    <mergeCell ref="A100:C100"/>
    <mergeCell ref="D100:I100"/>
    <mergeCell ref="A101:C101"/>
    <mergeCell ref="D101:I101"/>
    <mergeCell ref="A102:C102"/>
    <mergeCell ref="D102:I102"/>
    <mergeCell ref="A95:I95"/>
    <mergeCell ref="A96:I96"/>
    <mergeCell ref="A98:C98"/>
    <mergeCell ref="D98:I98"/>
    <mergeCell ref="A99:C99"/>
    <mergeCell ref="D99:I99"/>
    <mergeCell ref="A97:I97"/>
    <mergeCell ref="A94:E94"/>
    <mergeCell ref="A93:E93"/>
    <mergeCell ref="A92:E92"/>
    <mergeCell ref="A91:E91"/>
    <mergeCell ref="A90:E90"/>
    <mergeCell ref="F90:H90"/>
    <mergeCell ref="F91:H91"/>
    <mergeCell ref="F92:H92"/>
    <mergeCell ref="F93:H93"/>
    <mergeCell ref="F94:H94"/>
    <mergeCell ref="A85:E85"/>
    <mergeCell ref="A84:E84"/>
    <mergeCell ref="A82:H82"/>
    <mergeCell ref="A89:E89"/>
    <mergeCell ref="A88:E88"/>
    <mergeCell ref="A87:E87"/>
    <mergeCell ref="A86:E86"/>
    <mergeCell ref="A83:H83"/>
    <mergeCell ref="F84:H84"/>
    <mergeCell ref="F85:H85"/>
    <mergeCell ref="F86:H86"/>
    <mergeCell ref="F87:H87"/>
    <mergeCell ref="F88:H88"/>
    <mergeCell ref="F89:H89"/>
    <mergeCell ref="A76:H76"/>
    <mergeCell ref="A77:F77"/>
    <mergeCell ref="A78:F78"/>
    <mergeCell ref="A79:F79"/>
    <mergeCell ref="A80:F80"/>
    <mergeCell ref="A81:F81"/>
    <mergeCell ref="A70:H70"/>
    <mergeCell ref="A71:F71"/>
    <mergeCell ref="A72:F72"/>
    <mergeCell ref="A73:F73"/>
    <mergeCell ref="A74:F74"/>
    <mergeCell ref="A75:F75"/>
    <mergeCell ref="A64:I64"/>
    <mergeCell ref="A65:F65"/>
    <mergeCell ref="A66:F66"/>
    <mergeCell ref="A67:F67"/>
    <mergeCell ref="A68:F68"/>
    <mergeCell ref="A69:F69"/>
    <mergeCell ref="A58:F58"/>
    <mergeCell ref="A59:F59"/>
    <mergeCell ref="A60:F60"/>
    <mergeCell ref="A61:F61"/>
    <mergeCell ref="A62:F62"/>
    <mergeCell ref="A63:H63"/>
    <mergeCell ref="A52:F52"/>
    <mergeCell ref="A53:F53"/>
    <mergeCell ref="A54:F54"/>
    <mergeCell ref="A55:F55"/>
    <mergeCell ref="A56:F56"/>
    <mergeCell ref="A57:H57"/>
    <mergeCell ref="A46:F46"/>
    <mergeCell ref="A47:F47"/>
    <mergeCell ref="A48:H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28:F28"/>
    <mergeCell ref="A29:F29"/>
    <mergeCell ref="A30:F30"/>
    <mergeCell ref="A31:F31"/>
    <mergeCell ref="A32:F32"/>
    <mergeCell ref="A33:F33"/>
    <mergeCell ref="A21:I21"/>
    <mergeCell ref="A23:I23"/>
    <mergeCell ref="A24:F24"/>
    <mergeCell ref="A25:F25"/>
    <mergeCell ref="A26:F26"/>
    <mergeCell ref="A27:F27"/>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1'!A23" display="MATERIALS AND SUPPLIES"/>
    <hyperlink ref="A12:H12" location="'19.11'!A48" display="JOB-SITE POWER TOOLS AND EQUIPMENT"/>
    <hyperlink ref="A13:H13" location="'19.11'!A57" display="EQUIPMENT RENTAL"/>
    <hyperlink ref="A14:H14" location="'19.11'!A64" display="CONTRACTED SERVICES"/>
    <hyperlink ref="A15:H15" location="'19.11'!A70" display="AGENCY TECHNICAL SERVICES"/>
    <hyperlink ref="A16:H16" location="'19.11'!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2" max="255" man="1"/>
    <brk id="82" max="255" man="1"/>
    <brk id="94" max="255" man="1"/>
  </rowBreaks>
  <legacyDrawing r:id="rId2"/>
</worksheet>
</file>

<file path=xl/worksheets/sheet17.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21.12</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5.25" customHeight="1">
      <c r="A84" s="305"/>
      <c r="B84" s="305"/>
      <c r="C84" s="305"/>
      <c r="D84" s="305"/>
      <c r="E84" s="305"/>
      <c r="F84" s="327"/>
      <c r="G84" s="328"/>
      <c r="H84" s="329"/>
      <c r="I84" s="87"/>
    </row>
    <row r="85" spans="1:9" ht="35.25" customHeight="1">
      <c r="A85" s="305"/>
      <c r="B85" s="305"/>
      <c r="C85" s="305"/>
      <c r="D85" s="305"/>
      <c r="E85" s="305"/>
      <c r="F85" s="327"/>
      <c r="G85" s="328"/>
      <c r="H85" s="329"/>
      <c r="I85" s="87"/>
    </row>
    <row r="86" spans="1:9" ht="35.25" customHeight="1">
      <c r="A86" s="305"/>
      <c r="B86" s="305"/>
      <c r="C86" s="305"/>
      <c r="D86" s="305"/>
      <c r="E86" s="305"/>
      <c r="F86" s="327"/>
      <c r="G86" s="328"/>
      <c r="H86" s="329"/>
      <c r="I86" s="87"/>
    </row>
    <row r="87" spans="1:9" ht="35.25" customHeight="1">
      <c r="A87" s="305"/>
      <c r="B87" s="305"/>
      <c r="C87" s="305"/>
      <c r="D87" s="305"/>
      <c r="E87" s="305"/>
      <c r="F87" s="327"/>
      <c r="G87" s="328"/>
      <c r="H87" s="329"/>
      <c r="I87" s="87"/>
    </row>
    <row r="88" spans="1:9" ht="35.25" customHeight="1">
      <c r="A88" s="305"/>
      <c r="B88" s="305"/>
      <c r="C88" s="305"/>
      <c r="D88" s="305"/>
      <c r="E88" s="305"/>
      <c r="F88" s="327"/>
      <c r="G88" s="328"/>
      <c r="H88" s="329"/>
      <c r="I88" s="87"/>
    </row>
    <row r="89" spans="1:9" ht="35.25" customHeight="1">
      <c r="A89" s="305"/>
      <c r="B89" s="305"/>
      <c r="C89" s="305"/>
      <c r="D89" s="305"/>
      <c r="E89" s="305"/>
      <c r="F89" s="327"/>
      <c r="G89" s="328"/>
      <c r="H89" s="329"/>
      <c r="I89" s="87"/>
    </row>
    <row r="90" spans="1:9" ht="35.25" customHeight="1">
      <c r="A90" s="305"/>
      <c r="B90" s="305"/>
      <c r="C90" s="305"/>
      <c r="D90" s="305"/>
      <c r="E90" s="305"/>
      <c r="F90" s="327"/>
      <c r="G90" s="328"/>
      <c r="H90" s="329"/>
      <c r="I90" s="87"/>
    </row>
    <row r="91" spans="1:9" ht="35.25" customHeight="1">
      <c r="A91" s="305"/>
      <c r="B91" s="305"/>
      <c r="C91" s="305"/>
      <c r="D91" s="305"/>
      <c r="E91" s="305"/>
      <c r="F91" s="327"/>
      <c r="G91" s="328"/>
      <c r="H91" s="329"/>
      <c r="I91" s="87"/>
    </row>
    <row r="92" spans="1:9" ht="35.25" customHeight="1">
      <c r="A92" s="305"/>
      <c r="B92" s="305"/>
      <c r="C92" s="305"/>
      <c r="D92" s="305"/>
      <c r="E92" s="305"/>
      <c r="F92" s="327"/>
      <c r="G92" s="328"/>
      <c r="H92" s="329"/>
      <c r="I92" s="87"/>
    </row>
    <row r="93" spans="1:9" ht="35.25"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2'!A23" display="MATERIALS AND SUPPLIES"/>
    <hyperlink ref="A12:H12" location="'19.12'!A48" display="JOB-SITE POWER TOOLS AND EQUIPMENT"/>
    <hyperlink ref="A13:H13" location="'19.12'!A57" display="EQUIPMENT RENTAL"/>
    <hyperlink ref="A14:H14" location="'19.12'!A64" display="CONTRACTED SERVICES"/>
    <hyperlink ref="A15:H15" location="'19.12'!A70" display="AGENCY TECHNICAL SERVICES"/>
    <hyperlink ref="A16:H16" location="'19.12'!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8.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21.13</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6" customHeight="1">
      <c r="A84" s="305"/>
      <c r="B84" s="305"/>
      <c r="C84" s="305"/>
      <c r="D84" s="305"/>
      <c r="E84" s="305"/>
      <c r="F84" s="327"/>
      <c r="G84" s="328"/>
      <c r="H84" s="329"/>
      <c r="I84" s="87"/>
    </row>
    <row r="85" spans="1:9" ht="36" customHeight="1">
      <c r="A85" s="305"/>
      <c r="B85" s="305"/>
      <c r="C85" s="305"/>
      <c r="D85" s="305"/>
      <c r="E85" s="305"/>
      <c r="F85" s="327"/>
      <c r="G85" s="328"/>
      <c r="H85" s="329"/>
      <c r="I85" s="87"/>
    </row>
    <row r="86" spans="1:9" ht="36" customHeight="1">
      <c r="A86" s="305"/>
      <c r="B86" s="305"/>
      <c r="C86" s="305"/>
      <c r="D86" s="305"/>
      <c r="E86" s="305"/>
      <c r="F86" s="327"/>
      <c r="G86" s="328"/>
      <c r="H86" s="329"/>
      <c r="I86" s="87"/>
    </row>
    <row r="87" spans="1:9" ht="36" customHeight="1">
      <c r="A87" s="305"/>
      <c r="B87" s="305"/>
      <c r="C87" s="305"/>
      <c r="D87" s="305"/>
      <c r="E87" s="305"/>
      <c r="F87" s="327"/>
      <c r="G87" s="328"/>
      <c r="H87" s="329"/>
      <c r="I87" s="87"/>
    </row>
    <row r="88" spans="1:9" ht="36" customHeight="1">
      <c r="A88" s="305"/>
      <c r="B88" s="305"/>
      <c r="C88" s="305"/>
      <c r="D88" s="305"/>
      <c r="E88" s="305"/>
      <c r="F88" s="327"/>
      <c r="G88" s="328"/>
      <c r="H88" s="329"/>
      <c r="I88" s="87"/>
    </row>
    <row r="89" spans="1:9" ht="36" customHeight="1">
      <c r="A89" s="305"/>
      <c r="B89" s="305"/>
      <c r="C89" s="305"/>
      <c r="D89" s="305"/>
      <c r="E89" s="305"/>
      <c r="F89" s="327"/>
      <c r="G89" s="328"/>
      <c r="H89" s="329"/>
      <c r="I89" s="87"/>
    </row>
    <row r="90" spans="1:9" ht="36" customHeight="1">
      <c r="A90" s="305"/>
      <c r="B90" s="305"/>
      <c r="C90" s="305"/>
      <c r="D90" s="305"/>
      <c r="E90" s="305"/>
      <c r="F90" s="327"/>
      <c r="G90" s="328"/>
      <c r="H90" s="329"/>
      <c r="I90" s="87"/>
    </row>
    <row r="91" spans="1:9" ht="36" customHeight="1">
      <c r="A91" s="305"/>
      <c r="B91" s="305"/>
      <c r="C91" s="305"/>
      <c r="D91" s="305"/>
      <c r="E91" s="305"/>
      <c r="F91" s="327"/>
      <c r="G91" s="328"/>
      <c r="H91" s="329"/>
      <c r="I91" s="87"/>
    </row>
    <row r="92" spans="1:9" ht="36" customHeight="1">
      <c r="A92" s="305"/>
      <c r="B92" s="305"/>
      <c r="C92" s="305"/>
      <c r="D92" s="305"/>
      <c r="E92" s="305"/>
      <c r="F92" s="327"/>
      <c r="G92" s="328"/>
      <c r="H92" s="329"/>
      <c r="I92" s="87"/>
    </row>
    <row r="93" spans="1:9" ht="36"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3'!A23" display="MATERIALS AND SUPPLIES"/>
    <hyperlink ref="A12:H12" location="'19.13'!A48" display="JOB-SITE POWER TOOLS AND EQUIPMENT"/>
    <hyperlink ref="A13:H13" location="'19.13'!A57" display="EQUIPMENT RENTAL"/>
    <hyperlink ref="A14:H14" location="'19.13'!A64" display="CONTRACTED SERVICES"/>
    <hyperlink ref="A15:H15" location="'19.13'!A70" display="AGENCY TECHNICAL SERVICES"/>
    <hyperlink ref="A16:H16" location="'19.13'!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19.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21.14</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5.25" customHeight="1">
      <c r="A84" s="305"/>
      <c r="B84" s="305"/>
      <c r="C84" s="305"/>
      <c r="D84" s="305"/>
      <c r="E84" s="305"/>
      <c r="F84" s="327"/>
      <c r="G84" s="328"/>
      <c r="H84" s="329"/>
      <c r="I84" s="87"/>
    </row>
    <row r="85" spans="1:9" ht="35.25" customHeight="1">
      <c r="A85" s="305"/>
      <c r="B85" s="305"/>
      <c r="C85" s="305"/>
      <c r="D85" s="305"/>
      <c r="E85" s="305"/>
      <c r="F85" s="327"/>
      <c r="G85" s="328"/>
      <c r="H85" s="329"/>
      <c r="I85" s="87"/>
    </row>
    <row r="86" spans="1:9" ht="35.25" customHeight="1">
      <c r="A86" s="305"/>
      <c r="B86" s="305"/>
      <c r="C86" s="305"/>
      <c r="D86" s="305"/>
      <c r="E86" s="305"/>
      <c r="F86" s="327"/>
      <c r="G86" s="328"/>
      <c r="H86" s="329"/>
      <c r="I86" s="87"/>
    </row>
    <row r="87" spans="1:9" ht="35.25" customHeight="1">
      <c r="A87" s="305"/>
      <c r="B87" s="305"/>
      <c r="C87" s="305"/>
      <c r="D87" s="305"/>
      <c r="E87" s="305"/>
      <c r="F87" s="327"/>
      <c r="G87" s="328"/>
      <c r="H87" s="329"/>
      <c r="I87" s="87"/>
    </row>
    <row r="88" spans="1:9" ht="35.25" customHeight="1">
      <c r="A88" s="305"/>
      <c r="B88" s="305"/>
      <c r="C88" s="305"/>
      <c r="D88" s="305"/>
      <c r="E88" s="305"/>
      <c r="F88" s="327"/>
      <c r="G88" s="328"/>
      <c r="H88" s="329"/>
      <c r="I88" s="87"/>
    </row>
    <row r="89" spans="1:9" ht="35.25" customHeight="1">
      <c r="A89" s="305"/>
      <c r="B89" s="305"/>
      <c r="C89" s="305"/>
      <c r="D89" s="305"/>
      <c r="E89" s="305"/>
      <c r="F89" s="327"/>
      <c r="G89" s="328"/>
      <c r="H89" s="329"/>
      <c r="I89" s="87"/>
    </row>
    <row r="90" spans="1:9" ht="35.25" customHeight="1">
      <c r="A90" s="305"/>
      <c r="B90" s="305"/>
      <c r="C90" s="305"/>
      <c r="D90" s="305"/>
      <c r="E90" s="305"/>
      <c r="F90" s="327"/>
      <c r="G90" s="328"/>
      <c r="H90" s="329"/>
      <c r="I90" s="87"/>
    </row>
    <row r="91" spans="1:9" ht="35.25" customHeight="1">
      <c r="A91" s="305"/>
      <c r="B91" s="305"/>
      <c r="C91" s="305"/>
      <c r="D91" s="305"/>
      <c r="E91" s="305"/>
      <c r="F91" s="327"/>
      <c r="G91" s="328"/>
      <c r="H91" s="329"/>
      <c r="I91" s="87"/>
    </row>
    <row r="92" spans="1:9" ht="35.25" customHeight="1">
      <c r="A92" s="305"/>
      <c r="B92" s="305"/>
      <c r="C92" s="305"/>
      <c r="D92" s="305"/>
      <c r="E92" s="305"/>
      <c r="F92" s="327"/>
      <c r="G92" s="328"/>
      <c r="H92" s="329"/>
      <c r="I92" s="87"/>
    </row>
    <row r="93" spans="1:9" ht="35.25"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4'!A23" display="MATERIALS AND SUPPLIES"/>
    <hyperlink ref="A12:H12" location="'19.14'!A48" display="JOB-SITE POWER TOOLS AND EQUIPMENT"/>
    <hyperlink ref="A13:H13" location="'19.14'!A57" display="EQUIPMENT RENTAL"/>
    <hyperlink ref="A14:H14" location="'19.14'!A64" display="CONTRACTED SERVICES"/>
    <hyperlink ref="A15:H15" location="'19.14'!A70" display="AGENCY TECHNICAL SERVICES"/>
    <hyperlink ref="A16:H16" location="'19.14'!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5"/>
  <sheetViews>
    <sheetView showGridLines="0" tabSelected="1" view="pageLayout" workbookViewId="0" topLeftCell="A1">
      <selection activeCell="B4" sqref="B4:K4"/>
    </sheetView>
  </sheetViews>
  <sheetFormatPr defaultColWidth="11.7109375" defaultRowHeight="15"/>
  <cols>
    <col min="1" max="1" width="8.7109375" style="93" customWidth="1"/>
    <col min="2" max="11" width="8.7109375" style="59" customWidth="1"/>
    <col min="12" max="12" width="8.7109375" style="116" customWidth="1"/>
    <col min="13" max="13" width="8.7109375" style="59" customWidth="1"/>
    <col min="14" max="16384" width="11.7109375" style="59" customWidth="1"/>
  </cols>
  <sheetData>
    <row r="1" spans="1:14" ht="15" customHeight="1">
      <c r="A1" s="110" t="s">
        <v>506</v>
      </c>
      <c r="B1" s="219" t="e">
        <f>'21.01'!B1</f>
        <v>#N/A</v>
      </c>
      <c r="C1" s="219"/>
      <c r="D1" s="111" t="s">
        <v>507</v>
      </c>
      <c r="E1" s="219">
        <f>'21.01'!D1</f>
        <v>0</v>
      </c>
      <c r="F1" s="219"/>
      <c r="G1" s="219"/>
      <c r="H1" s="221" t="s">
        <v>539</v>
      </c>
      <c r="I1" s="222"/>
      <c r="J1" s="223">
        <f>L25</f>
        <v>0</v>
      </c>
      <c r="K1" s="223"/>
      <c r="L1" s="223"/>
      <c r="M1" s="111" t="s">
        <v>549</v>
      </c>
      <c r="N1" s="76">
        <v>2121</v>
      </c>
    </row>
    <row r="2" spans="1:14" ht="27.75" customHeight="1">
      <c r="A2" s="217" t="s">
        <v>519</v>
      </c>
      <c r="B2" s="218"/>
      <c r="C2" s="224" t="s">
        <v>520</v>
      </c>
      <c r="D2" s="225"/>
      <c r="E2" s="225"/>
      <c r="F2" s="226"/>
      <c r="G2" s="227" t="s">
        <v>521</v>
      </c>
      <c r="H2" s="228"/>
      <c r="I2" s="228"/>
      <c r="J2" s="229"/>
      <c r="K2" s="227" t="s">
        <v>522</v>
      </c>
      <c r="L2" s="228"/>
      <c r="M2" s="228"/>
      <c r="N2" s="230"/>
    </row>
    <row r="3" spans="1:14" ht="27.75" customHeight="1">
      <c r="A3" s="239" t="s">
        <v>534</v>
      </c>
      <c r="B3" s="240"/>
      <c r="C3" s="241"/>
      <c r="D3" s="234">
        <f>SUM(L25/500)</f>
        <v>0</v>
      </c>
      <c r="E3" s="235"/>
      <c r="F3" s="231" t="s">
        <v>537</v>
      </c>
      <c r="G3" s="232"/>
      <c r="H3" s="233"/>
      <c r="I3" s="242">
        <f>L25</f>
        <v>0</v>
      </c>
      <c r="J3" s="243"/>
      <c r="K3" s="244"/>
      <c r="L3" s="236"/>
      <c r="M3" s="237"/>
      <c r="N3" s="238"/>
    </row>
    <row r="4" spans="1:14" s="57" customFormat="1" ht="29.25" customHeight="1">
      <c r="A4" s="112" t="s">
        <v>542</v>
      </c>
      <c r="B4" s="245" t="s">
        <v>552</v>
      </c>
      <c r="C4" s="245"/>
      <c r="D4" s="245"/>
      <c r="E4" s="245"/>
      <c r="F4" s="245"/>
      <c r="G4" s="245"/>
      <c r="H4" s="245"/>
      <c r="I4" s="245"/>
      <c r="J4" s="245"/>
      <c r="K4" s="245"/>
      <c r="L4" s="161" t="s">
        <v>551</v>
      </c>
      <c r="M4" s="161" t="s">
        <v>550</v>
      </c>
      <c r="N4" s="113" t="s">
        <v>548</v>
      </c>
    </row>
    <row r="5" spans="1:14" s="114" customFormat="1" ht="18" customHeight="1">
      <c r="A5" s="64">
        <f>'21.01'!I1</f>
        <v>21.01</v>
      </c>
      <c r="B5" s="220">
        <f>'21.01'!B2:D2</f>
        <v>0</v>
      </c>
      <c r="C5" s="220"/>
      <c r="D5" s="220"/>
      <c r="E5" s="220"/>
      <c r="F5" s="220"/>
      <c r="G5" s="220"/>
      <c r="H5" s="220"/>
      <c r="I5" s="220"/>
      <c r="J5" s="220"/>
      <c r="K5" s="220"/>
      <c r="L5" s="65">
        <f>'21.01'!I17</f>
        <v>0</v>
      </c>
      <c r="M5" s="65">
        <f>'21.01'!F8</f>
        <v>0</v>
      </c>
      <c r="N5" s="118"/>
    </row>
    <row r="6" spans="1:14" s="114" customFormat="1" ht="18" customHeight="1">
      <c r="A6" s="64">
        <f>'21.02'!I1</f>
        <v>21.02</v>
      </c>
      <c r="B6" s="220">
        <f>'21.02'!B2:D2</f>
        <v>0</v>
      </c>
      <c r="C6" s="220"/>
      <c r="D6" s="220"/>
      <c r="E6" s="220"/>
      <c r="F6" s="220"/>
      <c r="G6" s="220"/>
      <c r="H6" s="220"/>
      <c r="I6" s="220"/>
      <c r="J6" s="220"/>
      <c r="K6" s="220"/>
      <c r="L6" s="65">
        <f>'21.02'!I17</f>
        <v>0</v>
      </c>
      <c r="M6" s="65">
        <f>'21.02'!F8</f>
        <v>0</v>
      </c>
      <c r="N6" s="118"/>
    </row>
    <row r="7" spans="1:14" s="114" customFormat="1" ht="18" customHeight="1">
      <c r="A7" s="64">
        <f>'21.03'!I1</f>
        <v>21.03</v>
      </c>
      <c r="B7" s="220">
        <f>'21.03'!B2:D2</f>
        <v>0</v>
      </c>
      <c r="C7" s="220"/>
      <c r="D7" s="220"/>
      <c r="E7" s="220"/>
      <c r="F7" s="220"/>
      <c r="G7" s="220"/>
      <c r="H7" s="220"/>
      <c r="I7" s="220"/>
      <c r="J7" s="220"/>
      <c r="K7" s="220"/>
      <c r="L7" s="65">
        <f>'21.03'!I17</f>
        <v>0</v>
      </c>
      <c r="M7" s="65">
        <f>'21.03'!F8</f>
        <v>0</v>
      </c>
      <c r="N7" s="118"/>
    </row>
    <row r="8" spans="1:14" s="114" customFormat="1" ht="18" customHeight="1">
      <c r="A8" s="64">
        <f>'21.04'!I1</f>
        <v>21.04</v>
      </c>
      <c r="B8" s="220">
        <f>'21.04'!B2:D2</f>
        <v>0</v>
      </c>
      <c r="C8" s="220"/>
      <c r="D8" s="220"/>
      <c r="E8" s="220"/>
      <c r="F8" s="220"/>
      <c r="G8" s="220"/>
      <c r="H8" s="220"/>
      <c r="I8" s="220"/>
      <c r="J8" s="220"/>
      <c r="K8" s="220"/>
      <c r="L8" s="65">
        <f>'21.04'!I17</f>
        <v>0</v>
      </c>
      <c r="M8" s="65">
        <f>'21.04'!F8</f>
        <v>0</v>
      </c>
      <c r="N8" s="118"/>
    </row>
    <row r="9" spans="1:14" s="114" customFormat="1" ht="18" customHeight="1">
      <c r="A9" s="64">
        <v>21.05</v>
      </c>
      <c r="B9" s="220">
        <f>'21.05'!B2:D2</f>
        <v>0</v>
      </c>
      <c r="C9" s="220"/>
      <c r="D9" s="220"/>
      <c r="E9" s="220"/>
      <c r="F9" s="220"/>
      <c r="G9" s="220"/>
      <c r="H9" s="220"/>
      <c r="I9" s="220"/>
      <c r="J9" s="220"/>
      <c r="K9" s="220"/>
      <c r="L9" s="65">
        <f>'21.05'!I17</f>
        <v>0</v>
      </c>
      <c r="M9" s="65">
        <f>'21.05'!F8</f>
        <v>0</v>
      </c>
      <c r="N9" s="118"/>
    </row>
    <row r="10" spans="1:14" s="114" customFormat="1" ht="18" customHeight="1">
      <c r="A10" s="64">
        <f>'21.06'!I1</f>
        <v>21.06</v>
      </c>
      <c r="B10" s="220">
        <f>'21.06'!B2:D2</f>
        <v>0</v>
      </c>
      <c r="C10" s="220"/>
      <c r="D10" s="220"/>
      <c r="E10" s="220"/>
      <c r="F10" s="220"/>
      <c r="G10" s="220"/>
      <c r="H10" s="220"/>
      <c r="I10" s="220"/>
      <c r="J10" s="220"/>
      <c r="K10" s="220"/>
      <c r="L10" s="65">
        <f>'21.06'!I17</f>
        <v>0</v>
      </c>
      <c r="M10" s="65">
        <f>'21.06'!F8</f>
        <v>0</v>
      </c>
      <c r="N10" s="118"/>
    </row>
    <row r="11" spans="1:14" s="114" customFormat="1" ht="18" customHeight="1">
      <c r="A11" s="64">
        <f>'21.07'!I1</f>
        <v>21.07</v>
      </c>
      <c r="B11" s="220">
        <f>'21.07'!B2:D2</f>
        <v>0</v>
      </c>
      <c r="C11" s="220"/>
      <c r="D11" s="220"/>
      <c r="E11" s="220"/>
      <c r="F11" s="220"/>
      <c r="G11" s="220"/>
      <c r="H11" s="220"/>
      <c r="I11" s="220"/>
      <c r="J11" s="220"/>
      <c r="K11" s="220"/>
      <c r="L11" s="65">
        <f>'21.07'!I17</f>
        <v>0</v>
      </c>
      <c r="M11" s="65">
        <f>'21.07'!F8</f>
        <v>0</v>
      </c>
      <c r="N11" s="118"/>
    </row>
    <row r="12" spans="1:14" s="114" customFormat="1" ht="18" customHeight="1">
      <c r="A12" s="64">
        <f>'21.08'!I1</f>
        <v>21.08</v>
      </c>
      <c r="B12" s="220">
        <f>'21.08'!B2:D2</f>
        <v>0</v>
      </c>
      <c r="C12" s="220"/>
      <c r="D12" s="220"/>
      <c r="E12" s="220"/>
      <c r="F12" s="220"/>
      <c r="G12" s="220"/>
      <c r="H12" s="220"/>
      <c r="I12" s="220"/>
      <c r="J12" s="220"/>
      <c r="K12" s="220"/>
      <c r="L12" s="65">
        <f>'21.08'!I17</f>
        <v>0</v>
      </c>
      <c r="M12" s="65">
        <f>'21.08'!F8</f>
        <v>0</v>
      </c>
      <c r="N12" s="118"/>
    </row>
    <row r="13" spans="1:14" s="114" customFormat="1" ht="18" customHeight="1">
      <c r="A13" s="64">
        <f>'21.09'!I1</f>
        <v>21.09</v>
      </c>
      <c r="B13" s="220">
        <f>'21.09'!B2:D2</f>
        <v>0</v>
      </c>
      <c r="C13" s="220"/>
      <c r="D13" s="220"/>
      <c r="E13" s="220"/>
      <c r="F13" s="220"/>
      <c r="G13" s="220"/>
      <c r="H13" s="220"/>
      <c r="I13" s="220"/>
      <c r="J13" s="220"/>
      <c r="K13" s="220"/>
      <c r="L13" s="65">
        <f>'21.09'!I17</f>
        <v>0</v>
      </c>
      <c r="M13" s="65">
        <f>'21.09'!F8</f>
        <v>0</v>
      </c>
      <c r="N13" s="118"/>
    </row>
    <row r="14" spans="1:14" s="114" customFormat="1" ht="18" customHeight="1">
      <c r="A14" s="66">
        <f>'21.10'!I1</f>
        <v>21.1</v>
      </c>
      <c r="B14" s="220">
        <f>'21.10'!B2:D2</f>
        <v>0</v>
      </c>
      <c r="C14" s="220"/>
      <c r="D14" s="220"/>
      <c r="E14" s="220"/>
      <c r="F14" s="220"/>
      <c r="G14" s="220"/>
      <c r="H14" s="220"/>
      <c r="I14" s="220"/>
      <c r="J14" s="220"/>
      <c r="K14" s="220"/>
      <c r="L14" s="65">
        <f>'21.10'!I17</f>
        <v>0</v>
      </c>
      <c r="M14" s="65">
        <f>'21.10'!F8</f>
        <v>0</v>
      </c>
      <c r="N14" s="118"/>
    </row>
    <row r="15" spans="1:14" s="114" customFormat="1" ht="18" customHeight="1">
      <c r="A15" s="64">
        <f>'21.11'!I1</f>
        <v>21.11</v>
      </c>
      <c r="B15" s="220">
        <f>'21.11'!B2:D2</f>
        <v>0</v>
      </c>
      <c r="C15" s="220"/>
      <c r="D15" s="220"/>
      <c r="E15" s="220"/>
      <c r="F15" s="220"/>
      <c r="G15" s="220"/>
      <c r="H15" s="220"/>
      <c r="I15" s="220"/>
      <c r="J15" s="220"/>
      <c r="K15" s="220"/>
      <c r="L15" s="65">
        <f>'21.11'!I17</f>
        <v>0</v>
      </c>
      <c r="M15" s="65">
        <f>'21.11'!F8</f>
        <v>0</v>
      </c>
      <c r="N15" s="118"/>
    </row>
    <row r="16" spans="1:14" s="114" customFormat="1" ht="18" customHeight="1">
      <c r="A16" s="64">
        <f>'21.12'!I1</f>
        <v>21.12</v>
      </c>
      <c r="B16" s="220">
        <f>'21.12'!B2:D2</f>
        <v>0</v>
      </c>
      <c r="C16" s="220"/>
      <c r="D16" s="220"/>
      <c r="E16" s="220"/>
      <c r="F16" s="220"/>
      <c r="G16" s="220"/>
      <c r="H16" s="220"/>
      <c r="I16" s="220"/>
      <c r="J16" s="220"/>
      <c r="K16" s="220"/>
      <c r="L16" s="65">
        <f>'21.12'!I17</f>
        <v>0</v>
      </c>
      <c r="M16" s="65">
        <f>'21.12'!F8</f>
        <v>0</v>
      </c>
      <c r="N16" s="118"/>
    </row>
    <row r="17" spans="1:14" s="114" customFormat="1" ht="18" customHeight="1">
      <c r="A17" s="64">
        <f>'21.13'!I1</f>
        <v>21.13</v>
      </c>
      <c r="B17" s="220">
        <f>'21.13'!B2:D2</f>
        <v>0</v>
      </c>
      <c r="C17" s="220"/>
      <c r="D17" s="220"/>
      <c r="E17" s="220"/>
      <c r="F17" s="220"/>
      <c r="G17" s="220"/>
      <c r="H17" s="220"/>
      <c r="I17" s="220"/>
      <c r="J17" s="220"/>
      <c r="K17" s="220"/>
      <c r="L17" s="65">
        <f>'21.13'!I17</f>
        <v>0</v>
      </c>
      <c r="M17" s="65">
        <f>'21.13'!F8</f>
        <v>0</v>
      </c>
      <c r="N17" s="118"/>
    </row>
    <row r="18" spans="1:14" s="114" customFormat="1" ht="18" customHeight="1">
      <c r="A18" s="64">
        <f>'21.14'!I1</f>
        <v>21.14</v>
      </c>
      <c r="B18" s="220">
        <f>'21.14'!B2:D2</f>
        <v>0</v>
      </c>
      <c r="C18" s="220"/>
      <c r="D18" s="220"/>
      <c r="E18" s="220"/>
      <c r="F18" s="220"/>
      <c r="G18" s="220"/>
      <c r="H18" s="220"/>
      <c r="I18" s="220"/>
      <c r="J18" s="220"/>
      <c r="K18" s="220"/>
      <c r="L18" s="65">
        <f>'21.14'!I17</f>
        <v>0</v>
      </c>
      <c r="M18" s="65">
        <f>'21.14'!F8</f>
        <v>0</v>
      </c>
      <c r="N18" s="118"/>
    </row>
    <row r="19" spans="1:14" s="114" customFormat="1" ht="18" customHeight="1">
      <c r="A19" s="64">
        <f>'21.15'!I1</f>
        <v>21.15</v>
      </c>
      <c r="B19" s="220">
        <f>'21.15'!B2:D2</f>
        <v>0</v>
      </c>
      <c r="C19" s="220"/>
      <c r="D19" s="220"/>
      <c r="E19" s="220"/>
      <c r="F19" s="220"/>
      <c r="G19" s="220"/>
      <c r="H19" s="220"/>
      <c r="I19" s="220"/>
      <c r="J19" s="220"/>
      <c r="K19" s="220"/>
      <c r="L19" s="65">
        <f>'21.15'!I17</f>
        <v>0</v>
      </c>
      <c r="M19" s="65">
        <f>'21.15'!F8</f>
        <v>0</v>
      </c>
      <c r="N19" s="118"/>
    </row>
    <row r="20" spans="1:14" s="114" customFormat="1" ht="18" customHeight="1">
      <c r="A20" s="64">
        <f>'21.16'!I1</f>
        <v>21.16</v>
      </c>
      <c r="B20" s="220">
        <f>'21.16'!B2:D2</f>
        <v>0</v>
      </c>
      <c r="C20" s="220"/>
      <c r="D20" s="220"/>
      <c r="E20" s="220"/>
      <c r="F20" s="220"/>
      <c r="G20" s="220"/>
      <c r="H20" s="220"/>
      <c r="I20" s="220"/>
      <c r="J20" s="220"/>
      <c r="K20" s="220"/>
      <c r="L20" s="65">
        <f>'21.16'!I17</f>
        <v>0</v>
      </c>
      <c r="M20" s="65">
        <f>'21.16'!F8</f>
        <v>0</v>
      </c>
      <c r="N20" s="118"/>
    </row>
    <row r="21" spans="1:14" s="114" customFormat="1" ht="18" customHeight="1">
      <c r="A21" s="64">
        <f>'21.17'!I1</f>
        <v>21.17</v>
      </c>
      <c r="B21" s="220">
        <f>'21.17'!B2:D2</f>
        <v>0</v>
      </c>
      <c r="C21" s="220"/>
      <c r="D21" s="220"/>
      <c r="E21" s="220"/>
      <c r="F21" s="220"/>
      <c r="G21" s="220"/>
      <c r="H21" s="220"/>
      <c r="I21" s="220"/>
      <c r="J21" s="220"/>
      <c r="K21" s="220"/>
      <c r="L21" s="65">
        <f>'21.17'!I17</f>
        <v>0</v>
      </c>
      <c r="M21" s="65">
        <f>'21.17'!F8</f>
        <v>0</v>
      </c>
      <c r="N21" s="118"/>
    </row>
    <row r="22" spans="1:14" s="114" customFormat="1" ht="18" customHeight="1">
      <c r="A22" s="64">
        <f>'21.18'!I1</f>
        <v>21.18</v>
      </c>
      <c r="B22" s="220">
        <f>'21.18'!B2:D2</f>
        <v>0</v>
      </c>
      <c r="C22" s="220"/>
      <c r="D22" s="220"/>
      <c r="E22" s="220"/>
      <c r="F22" s="220"/>
      <c r="G22" s="220"/>
      <c r="H22" s="220"/>
      <c r="I22" s="220"/>
      <c r="J22" s="220"/>
      <c r="K22" s="220"/>
      <c r="L22" s="65">
        <f>'21.18'!I17</f>
        <v>0</v>
      </c>
      <c r="M22" s="65">
        <f>'21.18'!F8</f>
        <v>0</v>
      </c>
      <c r="N22" s="118"/>
    </row>
    <row r="23" spans="1:14" s="114" customFormat="1" ht="18" customHeight="1">
      <c r="A23" s="64">
        <f>'21.19'!I1</f>
        <v>21.19</v>
      </c>
      <c r="B23" s="220">
        <f>'21.19'!B2:D2</f>
        <v>0</v>
      </c>
      <c r="C23" s="220"/>
      <c r="D23" s="220"/>
      <c r="E23" s="220"/>
      <c r="F23" s="220"/>
      <c r="G23" s="220"/>
      <c r="H23" s="220"/>
      <c r="I23" s="220"/>
      <c r="J23" s="220"/>
      <c r="K23" s="220"/>
      <c r="L23" s="65">
        <f>'21.19'!I17</f>
        <v>0</v>
      </c>
      <c r="M23" s="65">
        <f>'21.19'!F8</f>
        <v>0</v>
      </c>
      <c r="N23" s="118"/>
    </row>
    <row r="24" spans="1:14" s="114" customFormat="1" ht="18" customHeight="1">
      <c r="A24" s="66">
        <f>'21.20'!I1</f>
        <v>21.2</v>
      </c>
      <c r="B24" s="220">
        <f>'21.20'!B2:D2</f>
        <v>0</v>
      </c>
      <c r="C24" s="220"/>
      <c r="D24" s="220"/>
      <c r="E24" s="220"/>
      <c r="F24" s="220"/>
      <c r="G24" s="220"/>
      <c r="H24" s="220"/>
      <c r="I24" s="220"/>
      <c r="J24" s="220"/>
      <c r="K24" s="220"/>
      <c r="L24" s="65">
        <f>'21.20'!I17</f>
        <v>0</v>
      </c>
      <c r="M24" s="65">
        <f>'21.20'!F8</f>
        <v>0</v>
      </c>
      <c r="N24" s="118"/>
    </row>
    <row r="25" spans="1:14" s="115" customFormat="1" ht="14.25" customHeight="1" thickBot="1">
      <c r="A25" s="246" t="s">
        <v>0</v>
      </c>
      <c r="B25" s="247"/>
      <c r="C25" s="247"/>
      <c r="D25" s="247"/>
      <c r="E25" s="247"/>
      <c r="F25" s="247"/>
      <c r="G25" s="247"/>
      <c r="H25" s="247"/>
      <c r="I25" s="247"/>
      <c r="J25" s="247"/>
      <c r="K25" s="247"/>
      <c r="L25" s="67">
        <f>SUM(L5:L24)</f>
        <v>0</v>
      </c>
      <c r="M25" s="67">
        <f>SUM(M5:M24)</f>
        <v>0</v>
      </c>
      <c r="N25" s="68"/>
    </row>
  </sheetData>
  <sheetProtection sheet="1" selectLockedCells="1" selectUnlockedCells="1"/>
  <mergeCells count="35">
    <mergeCell ref="A25:K25"/>
    <mergeCell ref="B23:K23"/>
    <mergeCell ref="B22:K22"/>
    <mergeCell ref="B24:K24"/>
    <mergeCell ref="B21:K21"/>
    <mergeCell ref="B4:K4"/>
    <mergeCell ref="B5:K5"/>
    <mergeCell ref="B18:K18"/>
    <mergeCell ref="B19:K19"/>
    <mergeCell ref="B20:K20"/>
    <mergeCell ref="B8:K8"/>
    <mergeCell ref="B6:K6"/>
    <mergeCell ref="B7:K7"/>
    <mergeCell ref="B15:K15"/>
    <mergeCell ref="B16:K16"/>
    <mergeCell ref="B17:K17"/>
    <mergeCell ref="B11:K11"/>
    <mergeCell ref="B12:K12"/>
    <mergeCell ref="B13:K13"/>
    <mergeCell ref="A2:B2"/>
    <mergeCell ref="B1:C1"/>
    <mergeCell ref="B14:K14"/>
    <mergeCell ref="H1:I1"/>
    <mergeCell ref="J1:L1"/>
    <mergeCell ref="C2:F2"/>
    <mergeCell ref="G2:J2"/>
    <mergeCell ref="K2:N2"/>
    <mergeCell ref="E1:G1"/>
    <mergeCell ref="F3:H3"/>
    <mergeCell ref="D3:E3"/>
    <mergeCell ref="L3:N3"/>
    <mergeCell ref="B9:K9"/>
    <mergeCell ref="B10:K10"/>
    <mergeCell ref="A3:C3"/>
    <mergeCell ref="I3:K3"/>
  </mergeCells>
  <dataValidations count="1">
    <dataValidation allowBlank="1" showErrorMessage="1" sqref="A5:B24 L5:M24"/>
  </dataValidations>
  <printOptions horizontalCentered="1" verticalCentered="1"/>
  <pageMargins left="0.25" right="0.25" top="1.1" bottom="0.5" header="0.3" footer="0.3"/>
  <pageSetup fitToHeight="0" fitToWidth="1" horizontalDpi="600" verticalDpi="600" orientation="landscape" r:id="rId1"/>
  <headerFooter>
    <oddHeader>&amp;C&amp;"-,Bold"&amp;25&amp;K000000PY 2021 CTST Summary&amp;KFF0000 &amp;"-,Regular"&amp;11&amp;K01+000
&amp;"-,Italic"&amp;15&amp;KFF0000Please do not attempt to manipulate any fields on this tab.&amp;"-,Regular"&amp;11&amp;K01+000
</oddHeader>
  </headerFooter>
</worksheet>
</file>

<file path=xl/worksheets/sheet20.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21.15</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5.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5" customHeight="1">
      <c r="A83" s="342" t="s">
        <v>200</v>
      </c>
      <c r="B83" s="342"/>
      <c r="C83" s="342"/>
      <c r="D83" s="342"/>
      <c r="E83" s="342"/>
      <c r="F83" s="342" t="s">
        <v>635</v>
      </c>
      <c r="G83" s="342"/>
      <c r="H83" s="342"/>
      <c r="I83" s="149"/>
    </row>
    <row r="84" spans="1:9" ht="36" customHeight="1">
      <c r="A84" s="305"/>
      <c r="B84" s="305"/>
      <c r="C84" s="305"/>
      <c r="D84" s="305"/>
      <c r="E84" s="305"/>
      <c r="F84" s="327"/>
      <c r="G84" s="328"/>
      <c r="H84" s="329"/>
      <c r="I84" s="87"/>
    </row>
    <row r="85" spans="1:9" ht="36" customHeight="1">
      <c r="A85" s="305"/>
      <c r="B85" s="305"/>
      <c r="C85" s="305"/>
      <c r="D85" s="305"/>
      <c r="E85" s="305"/>
      <c r="F85" s="327"/>
      <c r="G85" s="328"/>
      <c r="H85" s="329"/>
      <c r="I85" s="87"/>
    </row>
    <row r="86" spans="1:9" ht="36" customHeight="1">
      <c r="A86" s="305"/>
      <c r="B86" s="305"/>
      <c r="C86" s="305"/>
      <c r="D86" s="305"/>
      <c r="E86" s="305"/>
      <c r="F86" s="327"/>
      <c r="G86" s="328"/>
      <c r="H86" s="329"/>
      <c r="I86" s="87"/>
    </row>
    <row r="87" spans="1:9" ht="36" customHeight="1">
      <c r="A87" s="305"/>
      <c r="B87" s="305"/>
      <c r="C87" s="305"/>
      <c r="D87" s="305"/>
      <c r="E87" s="305"/>
      <c r="F87" s="327"/>
      <c r="G87" s="328"/>
      <c r="H87" s="329"/>
      <c r="I87" s="87"/>
    </row>
    <row r="88" spans="1:9" ht="36" customHeight="1">
      <c r="A88" s="305"/>
      <c r="B88" s="305"/>
      <c r="C88" s="305"/>
      <c r="D88" s="305"/>
      <c r="E88" s="305"/>
      <c r="F88" s="327"/>
      <c r="G88" s="328"/>
      <c r="H88" s="329"/>
      <c r="I88" s="87"/>
    </row>
    <row r="89" spans="1:9" ht="36" customHeight="1">
      <c r="A89" s="305"/>
      <c r="B89" s="305"/>
      <c r="C89" s="305"/>
      <c r="D89" s="305"/>
      <c r="E89" s="305"/>
      <c r="F89" s="327"/>
      <c r="G89" s="328"/>
      <c r="H89" s="329"/>
      <c r="I89" s="87"/>
    </row>
    <row r="90" spans="1:9" ht="36" customHeight="1">
      <c r="A90" s="305"/>
      <c r="B90" s="305"/>
      <c r="C90" s="305"/>
      <c r="D90" s="305"/>
      <c r="E90" s="305"/>
      <c r="F90" s="327"/>
      <c r="G90" s="328"/>
      <c r="H90" s="329"/>
      <c r="I90" s="87"/>
    </row>
    <row r="91" spans="1:9" ht="36" customHeight="1">
      <c r="A91" s="305"/>
      <c r="B91" s="305"/>
      <c r="C91" s="305"/>
      <c r="D91" s="305"/>
      <c r="E91" s="305"/>
      <c r="F91" s="327"/>
      <c r="G91" s="328"/>
      <c r="H91" s="329"/>
      <c r="I91" s="87"/>
    </row>
    <row r="92" spans="1:9" ht="36" customHeight="1">
      <c r="A92" s="305"/>
      <c r="B92" s="305"/>
      <c r="C92" s="305"/>
      <c r="D92" s="305"/>
      <c r="E92" s="305"/>
      <c r="F92" s="327"/>
      <c r="G92" s="328"/>
      <c r="H92" s="329"/>
      <c r="I92" s="87"/>
    </row>
    <row r="93" spans="1:9" ht="36"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5'!A23" display="MATERIALS AND SUPPLIES"/>
    <hyperlink ref="A12:H12" location="'19.15'!A48" display="JOB-SITE POWER TOOLS AND EQUIPMENT"/>
    <hyperlink ref="A13:H13" location="'19.15'!A57" display="EQUIPMENT RENTAL"/>
    <hyperlink ref="A14:H14" location="'19.15'!A64" display="CONTRACTED SERVICES"/>
    <hyperlink ref="A15:H15" location="'19.15'!A70" display="AGENCY TECHNICAL SERVICES"/>
    <hyperlink ref="A16:H16" location="'19.15'!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21.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21.16</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6" customHeight="1">
      <c r="A84" s="305"/>
      <c r="B84" s="305"/>
      <c r="C84" s="305"/>
      <c r="D84" s="305"/>
      <c r="E84" s="305"/>
      <c r="F84" s="327"/>
      <c r="G84" s="328"/>
      <c r="H84" s="329"/>
      <c r="I84" s="87"/>
    </row>
    <row r="85" spans="1:9" ht="36" customHeight="1">
      <c r="A85" s="305"/>
      <c r="B85" s="305"/>
      <c r="C85" s="305"/>
      <c r="D85" s="305"/>
      <c r="E85" s="305"/>
      <c r="F85" s="327"/>
      <c r="G85" s="328"/>
      <c r="H85" s="329"/>
      <c r="I85" s="87"/>
    </row>
    <row r="86" spans="1:9" ht="36" customHeight="1">
      <c r="A86" s="305"/>
      <c r="B86" s="305"/>
      <c r="C86" s="305"/>
      <c r="D86" s="305"/>
      <c r="E86" s="305"/>
      <c r="F86" s="327"/>
      <c r="G86" s="328"/>
      <c r="H86" s="329"/>
      <c r="I86" s="87"/>
    </row>
    <row r="87" spans="1:9" ht="36" customHeight="1">
      <c r="A87" s="305"/>
      <c r="B87" s="305"/>
      <c r="C87" s="305"/>
      <c r="D87" s="305"/>
      <c r="E87" s="305"/>
      <c r="F87" s="327"/>
      <c r="G87" s="328"/>
      <c r="H87" s="329"/>
      <c r="I87" s="87"/>
    </row>
    <row r="88" spans="1:9" ht="36" customHeight="1">
      <c r="A88" s="305"/>
      <c r="B88" s="305"/>
      <c r="C88" s="305"/>
      <c r="D88" s="305"/>
      <c r="E88" s="305"/>
      <c r="F88" s="327"/>
      <c r="G88" s="328"/>
      <c r="H88" s="329"/>
      <c r="I88" s="87"/>
    </row>
    <row r="89" spans="1:9" ht="36" customHeight="1">
      <c r="A89" s="305"/>
      <c r="B89" s="305"/>
      <c r="C89" s="305"/>
      <c r="D89" s="305"/>
      <c r="E89" s="305"/>
      <c r="F89" s="327"/>
      <c r="G89" s="328"/>
      <c r="H89" s="329"/>
      <c r="I89" s="87"/>
    </row>
    <row r="90" spans="1:9" ht="36" customHeight="1">
      <c r="A90" s="305"/>
      <c r="B90" s="305"/>
      <c r="C90" s="305"/>
      <c r="D90" s="305"/>
      <c r="E90" s="305"/>
      <c r="F90" s="327"/>
      <c r="G90" s="328"/>
      <c r="H90" s="329"/>
      <c r="I90" s="87"/>
    </row>
    <row r="91" spans="1:9" ht="36" customHeight="1">
      <c r="A91" s="305"/>
      <c r="B91" s="305"/>
      <c r="C91" s="305"/>
      <c r="D91" s="305"/>
      <c r="E91" s="305"/>
      <c r="F91" s="327"/>
      <c r="G91" s="328"/>
      <c r="H91" s="329"/>
      <c r="I91" s="87"/>
    </row>
    <row r="92" spans="1:9" ht="36" customHeight="1">
      <c r="A92" s="305"/>
      <c r="B92" s="305"/>
      <c r="C92" s="305"/>
      <c r="D92" s="305"/>
      <c r="E92" s="305"/>
      <c r="F92" s="327"/>
      <c r="G92" s="328"/>
      <c r="H92" s="329"/>
      <c r="I92" s="87"/>
    </row>
    <row r="93" spans="1:9" ht="36"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5:E85"/>
    <mergeCell ref="A86:E86"/>
    <mergeCell ref="A88:E88"/>
    <mergeCell ref="A87:E87"/>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6'!A23" display="MATERIALS AND SUPPLIES"/>
    <hyperlink ref="A12:H12" location="'19.16'!A48" display="JOB-SITE POWER TOOLS AND EQUIPMENT"/>
    <hyperlink ref="A13:H13" location="'19.16'!A57" display="EQUIPMENT RENTAL"/>
    <hyperlink ref="A14:H14" location="'19.16'!A64" display="CONTRACTED SERVICES"/>
    <hyperlink ref="A15:H15" location="'19.16'!A70" display="AGENCY TECHNICAL SERVICES"/>
    <hyperlink ref="A16:H16" location="'19.16'!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22.xml><?xml version="1.0" encoding="utf-8"?>
<worksheet xmlns="http://schemas.openxmlformats.org/spreadsheetml/2006/main" xmlns:r="http://schemas.openxmlformats.org/officeDocument/2006/relationships">
  <sheetPr>
    <tabColor rgb="FF92D050"/>
  </sheetPr>
  <dimension ref="A1:I168"/>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21.17</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I48</f>
        <v>0</v>
      </c>
    </row>
    <row r="12" spans="1:9" s="58" customFormat="1" ht="12.75" customHeight="1">
      <c r="A12" s="358" t="s">
        <v>526</v>
      </c>
      <c r="B12" s="358"/>
      <c r="C12" s="358"/>
      <c r="D12" s="358"/>
      <c r="E12" s="358"/>
      <c r="F12" s="358"/>
      <c r="G12" s="358"/>
      <c r="H12" s="358"/>
      <c r="I12" s="138">
        <f>I57</f>
        <v>0</v>
      </c>
    </row>
    <row r="13" spans="1:9" s="58" customFormat="1" ht="12.75" customHeight="1">
      <c r="A13" s="358" t="s">
        <v>527</v>
      </c>
      <c r="B13" s="358"/>
      <c r="C13" s="358"/>
      <c r="D13" s="358"/>
      <c r="E13" s="358"/>
      <c r="F13" s="358"/>
      <c r="G13" s="358"/>
      <c r="H13" s="358"/>
      <c r="I13" s="138">
        <f>I63</f>
        <v>0</v>
      </c>
    </row>
    <row r="14" spans="1:9" s="58" customFormat="1" ht="12.75" customHeight="1">
      <c r="A14" s="358" t="s">
        <v>528</v>
      </c>
      <c r="B14" s="358"/>
      <c r="C14" s="358"/>
      <c r="D14" s="358"/>
      <c r="E14" s="358"/>
      <c r="F14" s="358"/>
      <c r="G14" s="358"/>
      <c r="H14" s="358"/>
      <c r="I14" s="138">
        <f>I70</f>
        <v>0</v>
      </c>
    </row>
    <row r="15" spans="1:9" s="58" customFormat="1" ht="12.75" customHeight="1">
      <c r="A15" s="358" t="s">
        <v>529</v>
      </c>
      <c r="B15" s="358"/>
      <c r="C15" s="358"/>
      <c r="D15" s="358"/>
      <c r="E15" s="358"/>
      <c r="F15" s="358"/>
      <c r="G15" s="358"/>
      <c r="H15" s="358"/>
      <c r="I15" s="138">
        <f>I76</f>
        <v>0</v>
      </c>
    </row>
    <row r="16" spans="1:9" s="58" customFormat="1" ht="12.75" customHeight="1">
      <c r="A16" s="358" t="s">
        <v>530</v>
      </c>
      <c r="B16" s="358"/>
      <c r="C16" s="358"/>
      <c r="D16" s="358"/>
      <c r="E16" s="358"/>
      <c r="F16" s="358"/>
      <c r="G16" s="358"/>
      <c r="H16" s="358"/>
      <c r="I16" s="138">
        <f>I82</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5.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s="58" customFormat="1" ht="20.25" customHeight="1">
      <c r="A22" s="189"/>
      <c r="B22" s="189"/>
      <c r="C22" s="189"/>
      <c r="D22" s="189"/>
      <c r="E22" s="189"/>
      <c r="F22" s="189"/>
      <c r="G22" s="189"/>
      <c r="H22" s="189"/>
      <c r="I22" s="189"/>
    </row>
    <row r="23" spans="1:9" ht="18" customHeight="1" thickBot="1">
      <c r="A23" s="380" t="s">
        <v>447</v>
      </c>
      <c r="B23" s="381"/>
      <c r="C23" s="381"/>
      <c r="D23" s="381"/>
      <c r="E23" s="381"/>
      <c r="F23" s="381"/>
      <c r="G23" s="381"/>
      <c r="H23" s="381"/>
      <c r="I23" s="381"/>
    </row>
    <row r="24" spans="1:9" ht="12">
      <c r="A24" s="344" t="s">
        <v>451</v>
      </c>
      <c r="B24" s="345"/>
      <c r="C24" s="345"/>
      <c r="D24" s="345"/>
      <c r="E24" s="345"/>
      <c r="F24" s="345"/>
      <c r="G24" s="184" t="s">
        <v>448</v>
      </c>
      <c r="H24" s="184" t="s">
        <v>449</v>
      </c>
      <c r="I24" s="89" t="s">
        <v>450</v>
      </c>
    </row>
    <row r="25" spans="1:9" ht="12">
      <c r="A25" s="343"/>
      <c r="B25" s="328"/>
      <c r="C25" s="328"/>
      <c r="D25" s="328"/>
      <c r="E25" s="328"/>
      <c r="F25" s="329"/>
      <c r="G25" s="53"/>
      <c r="H25" s="207"/>
      <c r="I25" s="91">
        <f>SUM(G25*H25)</f>
        <v>0</v>
      </c>
    </row>
    <row r="26" spans="1:9" ht="12">
      <c r="A26" s="343"/>
      <c r="B26" s="328"/>
      <c r="C26" s="328"/>
      <c r="D26" s="328"/>
      <c r="E26" s="328"/>
      <c r="F26" s="329"/>
      <c r="G26" s="53"/>
      <c r="H26" s="207"/>
      <c r="I26" s="91">
        <f aca="true" t="shared" si="0" ref="I26:I47">SUM(G26*H26)</f>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2">
      <c r="A47" s="343"/>
      <c r="B47" s="328"/>
      <c r="C47" s="328"/>
      <c r="D47" s="328"/>
      <c r="E47" s="328"/>
      <c r="F47" s="329"/>
      <c r="G47" s="53"/>
      <c r="H47" s="207"/>
      <c r="I47" s="91">
        <f t="shared" si="0"/>
        <v>0</v>
      </c>
    </row>
    <row r="48" spans="1:9" ht="15.75" customHeight="1" thickBot="1">
      <c r="A48" s="346" t="s">
        <v>182</v>
      </c>
      <c r="B48" s="347"/>
      <c r="C48" s="347"/>
      <c r="D48" s="347"/>
      <c r="E48" s="347"/>
      <c r="F48" s="347"/>
      <c r="G48" s="347"/>
      <c r="H48" s="348"/>
      <c r="I48" s="71">
        <f>SUM(I25:I47)</f>
        <v>0</v>
      </c>
    </row>
    <row r="49" spans="1:9" ht="12">
      <c r="A49" s="344" t="s">
        <v>454</v>
      </c>
      <c r="B49" s="345"/>
      <c r="C49" s="345"/>
      <c r="D49" s="345"/>
      <c r="E49" s="345"/>
      <c r="F49" s="345"/>
      <c r="G49" s="184" t="s">
        <v>452</v>
      </c>
      <c r="H49" s="184" t="s">
        <v>453</v>
      </c>
      <c r="I49" s="89" t="s">
        <v>450</v>
      </c>
    </row>
    <row r="50" spans="1:9" ht="12">
      <c r="A50" s="343"/>
      <c r="B50" s="328"/>
      <c r="C50" s="328"/>
      <c r="D50" s="328"/>
      <c r="E50" s="328"/>
      <c r="F50" s="329"/>
      <c r="G50" s="53"/>
      <c r="H50" s="207"/>
      <c r="I50" s="91">
        <f>SUM(G50*H50)</f>
        <v>0</v>
      </c>
    </row>
    <row r="51" spans="1:9" ht="12">
      <c r="A51" s="343"/>
      <c r="B51" s="328"/>
      <c r="C51" s="328"/>
      <c r="D51" s="328"/>
      <c r="E51" s="328"/>
      <c r="F51" s="329"/>
      <c r="G51" s="53"/>
      <c r="H51" s="207"/>
      <c r="I51" s="91">
        <f aca="true" t="shared" si="1" ref="I51:I56">SUM(G51*H51)</f>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2">
      <c r="A56" s="343"/>
      <c r="B56" s="328"/>
      <c r="C56" s="328"/>
      <c r="D56" s="328"/>
      <c r="E56" s="328"/>
      <c r="F56" s="329"/>
      <c r="G56" s="53"/>
      <c r="H56" s="207"/>
      <c r="I56" s="91">
        <f t="shared" si="1"/>
        <v>0</v>
      </c>
    </row>
    <row r="57" spans="1:9" ht="15.75" customHeight="1" thickBot="1">
      <c r="A57" s="346" t="s">
        <v>182</v>
      </c>
      <c r="B57" s="347"/>
      <c r="C57" s="347"/>
      <c r="D57" s="347"/>
      <c r="E57" s="347"/>
      <c r="F57" s="347"/>
      <c r="G57" s="347"/>
      <c r="H57" s="348"/>
      <c r="I57" s="71">
        <f>SUM(I50:I56)</f>
        <v>0</v>
      </c>
    </row>
    <row r="58" spans="1:9" ht="12">
      <c r="A58" s="344" t="s">
        <v>455</v>
      </c>
      <c r="B58" s="345"/>
      <c r="C58" s="345"/>
      <c r="D58" s="345"/>
      <c r="E58" s="345"/>
      <c r="F58" s="345"/>
      <c r="G58" s="184" t="s">
        <v>452</v>
      </c>
      <c r="H58" s="184" t="s">
        <v>453</v>
      </c>
      <c r="I58" s="89" t="s">
        <v>450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3"/>
      <c r="B61" s="328"/>
      <c r="C61" s="328"/>
      <c r="D61" s="328"/>
      <c r="E61" s="328"/>
      <c r="F61" s="329"/>
      <c r="G61" s="53"/>
      <c r="H61" s="207"/>
      <c r="I61" s="91">
        <f>SUM(G61*H61)</f>
        <v>0</v>
      </c>
    </row>
    <row r="62" spans="1:9" ht="12">
      <c r="A62" s="349"/>
      <c r="B62" s="350"/>
      <c r="C62" s="350"/>
      <c r="D62" s="350"/>
      <c r="E62" s="350"/>
      <c r="F62" s="350"/>
      <c r="G62" s="53"/>
      <c r="H62" s="207"/>
      <c r="I62" s="91">
        <f>SUM(G62*H62)</f>
        <v>0</v>
      </c>
    </row>
    <row r="63" spans="1:9" ht="12.75" thickBot="1">
      <c r="A63" s="346" t="s">
        <v>182</v>
      </c>
      <c r="B63" s="347"/>
      <c r="C63" s="347"/>
      <c r="D63" s="347"/>
      <c r="E63" s="347"/>
      <c r="F63" s="347"/>
      <c r="G63" s="347"/>
      <c r="H63" s="348"/>
      <c r="I63" s="71">
        <f>SUM(I59:I62)</f>
        <v>0</v>
      </c>
    </row>
    <row r="64" spans="1:9" ht="14.25">
      <c r="A64" s="351" t="s">
        <v>456</v>
      </c>
      <c r="B64" s="351"/>
      <c r="C64" s="351"/>
      <c r="D64" s="351"/>
      <c r="E64" s="351"/>
      <c r="F64" s="351"/>
      <c r="G64" s="351"/>
      <c r="H64" s="351"/>
      <c r="I64" s="351"/>
    </row>
    <row r="65" spans="1:9" ht="12">
      <c r="A65" s="321" t="s">
        <v>457</v>
      </c>
      <c r="B65" s="321"/>
      <c r="C65" s="321"/>
      <c r="D65" s="321"/>
      <c r="E65" s="321"/>
      <c r="F65" s="321"/>
      <c r="G65" s="92" t="s">
        <v>452</v>
      </c>
      <c r="H65" s="92" t="s">
        <v>449</v>
      </c>
      <c r="I65" s="92" t="s">
        <v>450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27"/>
      <c r="B69" s="328"/>
      <c r="C69" s="328"/>
      <c r="D69" s="328"/>
      <c r="E69" s="328"/>
      <c r="F69" s="329"/>
      <c r="G69" s="53"/>
      <c r="H69" s="207"/>
      <c r="I69" s="90">
        <f>SUM(G69*H69)</f>
        <v>0</v>
      </c>
    </row>
    <row r="70" spans="1:9" ht="12">
      <c r="A70" s="339" t="s">
        <v>182</v>
      </c>
      <c r="B70" s="340"/>
      <c r="C70" s="340"/>
      <c r="D70" s="340"/>
      <c r="E70" s="340"/>
      <c r="F70" s="340"/>
      <c r="G70" s="340"/>
      <c r="H70" s="341"/>
      <c r="I70" s="73">
        <f>SUM(I66:I69)</f>
        <v>0</v>
      </c>
    </row>
    <row r="71" spans="1:9" ht="12">
      <c r="A71" s="321" t="s">
        <v>458</v>
      </c>
      <c r="B71" s="321"/>
      <c r="C71" s="321"/>
      <c r="D71" s="321"/>
      <c r="E71" s="321"/>
      <c r="F71" s="321"/>
      <c r="G71" s="92" t="s">
        <v>452</v>
      </c>
      <c r="H71" s="92" t="s">
        <v>449</v>
      </c>
      <c r="I71" s="92" t="s">
        <v>450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27"/>
      <c r="B75" s="328"/>
      <c r="C75" s="328"/>
      <c r="D75" s="328"/>
      <c r="E75" s="328"/>
      <c r="F75" s="329"/>
      <c r="G75" s="53"/>
      <c r="H75" s="207"/>
      <c r="I75" s="90">
        <f>SUM(G75*H75)</f>
        <v>0</v>
      </c>
    </row>
    <row r="76" spans="1:9" ht="12">
      <c r="A76" s="339" t="s">
        <v>182</v>
      </c>
      <c r="B76" s="340"/>
      <c r="C76" s="340"/>
      <c r="D76" s="340"/>
      <c r="E76" s="340"/>
      <c r="F76" s="340"/>
      <c r="G76" s="340"/>
      <c r="H76" s="341"/>
      <c r="I76" s="73">
        <f>SUM(I72:I75)</f>
        <v>0</v>
      </c>
    </row>
    <row r="77" spans="1:9" ht="12">
      <c r="A77" s="321" t="s">
        <v>459</v>
      </c>
      <c r="B77" s="321"/>
      <c r="C77" s="321"/>
      <c r="D77" s="321"/>
      <c r="E77" s="321"/>
      <c r="F77" s="321"/>
      <c r="G77" s="92" t="s">
        <v>452</v>
      </c>
      <c r="H77" s="92" t="s">
        <v>449</v>
      </c>
      <c r="I77" s="92" t="s">
        <v>450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27"/>
      <c r="B81" s="328"/>
      <c r="C81" s="328"/>
      <c r="D81" s="328"/>
      <c r="E81" s="328"/>
      <c r="F81" s="329"/>
      <c r="G81" s="53"/>
      <c r="H81" s="207"/>
      <c r="I81" s="90">
        <f>SUM(G81*H81)</f>
        <v>0</v>
      </c>
    </row>
    <row r="82" spans="1:9" ht="12">
      <c r="A82" s="339" t="s">
        <v>182</v>
      </c>
      <c r="B82" s="340"/>
      <c r="C82" s="340"/>
      <c r="D82" s="340"/>
      <c r="E82" s="340"/>
      <c r="F82" s="340"/>
      <c r="G82" s="340"/>
      <c r="H82" s="341"/>
      <c r="I82" s="73">
        <f>SUM(I78:I81)</f>
        <v>0</v>
      </c>
    </row>
    <row r="83" spans="1:9" ht="12">
      <c r="A83" s="321" t="s">
        <v>460</v>
      </c>
      <c r="B83" s="321"/>
      <c r="C83" s="321"/>
      <c r="D83" s="321"/>
      <c r="E83" s="321"/>
      <c r="F83" s="321"/>
      <c r="G83" s="321"/>
      <c r="H83" s="321"/>
      <c r="I83" s="150"/>
    </row>
    <row r="84" spans="1:9" ht="12">
      <c r="A84" s="342" t="s">
        <v>200</v>
      </c>
      <c r="B84" s="342"/>
      <c r="C84" s="342"/>
      <c r="D84" s="342"/>
      <c r="E84" s="342"/>
      <c r="F84" s="342" t="s">
        <v>635</v>
      </c>
      <c r="G84" s="342"/>
      <c r="H84" s="342"/>
      <c r="I84" s="149"/>
    </row>
    <row r="85" spans="1:9" ht="35.25" customHeight="1">
      <c r="A85" s="305"/>
      <c r="B85" s="305"/>
      <c r="C85" s="305"/>
      <c r="D85" s="305"/>
      <c r="E85" s="305"/>
      <c r="F85" s="327"/>
      <c r="G85" s="328"/>
      <c r="H85" s="329"/>
      <c r="I85" s="87"/>
    </row>
    <row r="86" spans="1:9" ht="35.25" customHeight="1">
      <c r="A86" s="305"/>
      <c r="B86" s="305"/>
      <c r="C86" s="305"/>
      <c r="D86" s="305"/>
      <c r="E86" s="305"/>
      <c r="F86" s="327"/>
      <c r="G86" s="328"/>
      <c r="H86" s="329"/>
      <c r="I86" s="87"/>
    </row>
    <row r="87" spans="1:9" ht="35.25" customHeight="1">
      <c r="A87" s="305"/>
      <c r="B87" s="305"/>
      <c r="C87" s="305"/>
      <c r="D87" s="305"/>
      <c r="E87" s="305"/>
      <c r="F87" s="327"/>
      <c r="G87" s="328"/>
      <c r="H87" s="329"/>
      <c r="I87" s="87"/>
    </row>
    <row r="88" spans="1:9" ht="35.25" customHeight="1">
      <c r="A88" s="305"/>
      <c r="B88" s="305"/>
      <c r="C88" s="305"/>
      <c r="D88" s="305"/>
      <c r="E88" s="305"/>
      <c r="F88" s="327"/>
      <c r="G88" s="328"/>
      <c r="H88" s="329"/>
      <c r="I88" s="87"/>
    </row>
    <row r="89" spans="1:9" ht="35.25" customHeight="1">
      <c r="A89" s="305"/>
      <c r="B89" s="305"/>
      <c r="C89" s="305"/>
      <c r="D89" s="305"/>
      <c r="E89" s="305"/>
      <c r="F89" s="327"/>
      <c r="G89" s="328"/>
      <c r="H89" s="329"/>
      <c r="I89" s="87"/>
    </row>
    <row r="90" spans="1:9" ht="35.25" customHeight="1">
      <c r="A90" s="305"/>
      <c r="B90" s="305"/>
      <c r="C90" s="305"/>
      <c r="D90" s="305"/>
      <c r="E90" s="305"/>
      <c r="F90" s="327"/>
      <c r="G90" s="328"/>
      <c r="H90" s="329"/>
      <c r="I90" s="87"/>
    </row>
    <row r="91" spans="1:9" ht="35.25" customHeight="1">
      <c r="A91" s="305"/>
      <c r="B91" s="305"/>
      <c r="C91" s="305"/>
      <c r="D91" s="305"/>
      <c r="E91" s="305"/>
      <c r="F91" s="327"/>
      <c r="G91" s="328"/>
      <c r="H91" s="329"/>
      <c r="I91" s="87"/>
    </row>
    <row r="92" spans="1:9" ht="35.25" customHeight="1">
      <c r="A92" s="305"/>
      <c r="B92" s="305"/>
      <c r="C92" s="305"/>
      <c r="D92" s="305"/>
      <c r="E92" s="305"/>
      <c r="F92" s="327"/>
      <c r="G92" s="328"/>
      <c r="H92" s="329"/>
      <c r="I92" s="87"/>
    </row>
    <row r="93" spans="1:9" ht="35.25" customHeight="1">
      <c r="A93" s="305"/>
      <c r="B93" s="305"/>
      <c r="C93" s="305"/>
      <c r="D93" s="305"/>
      <c r="E93" s="305"/>
      <c r="F93" s="327"/>
      <c r="G93" s="328"/>
      <c r="H93" s="329"/>
      <c r="I93" s="87"/>
    </row>
    <row r="94" spans="1:9" ht="35.25" customHeight="1">
      <c r="A94" s="305"/>
      <c r="B94" s="305"/>
      <c r="C94" s="305"/>
      <c r="D94" s="305"/>
      <c r="E94" s="305"/>
      <c r="F94" s="350"/>
      <c r="G94" s="350"/>
      <c r="H94" s="350"/>
      <c r="I94" s="87"/>
    </row>
    <row r="95" spans="1:9" ht="12">
      <c r="A95" s="321" t="s">
        <v>462</v>
      </c>
      <c r="B95" s="321"/>
      <c r="C95" s="321"/>
      <c r="D95" s="321"/>
      <c r="E95" s="321"/>
      <c r="F95" s="321"/>
      <c r="G95" s="321"/>
      <c r="H95" s="321"/>
      <c r="I95" s="321"/>
    </row>
    <row r="96" spans="1:9" s="93" customFormat="1" ht="41.25" customHeight="1">
      <c r="A96" s="333" t="s">
        <v>465</v>
      </c>
      <c r="B96" s="334"/>
      <c r="C96" s="334"/>
      <c r="D96" s="334"/>
      <c r="E96" s="334"/>
      <c r="F96" s="334"/>
      <c r="G96" s="334"/>
      <c r="H96" s="334"/>
      <c r="I96" s="335"/>
    </row>
    <row r="97" spans="1:9" s="93" customFormat="1" ht="54" customHeight="1">
      <c r="A97" s="336" t="s">
        <v>579</v>
      </c>
      <c r="B97" s="337"/>
      <c r="C97" s="337"/>
      <c r="D97" s="337"/>
      <c r="E97" s="337"/>
      <c r="F97" s="337"/>
      <c r="G97" s="337"/>
      <c r="H97" s="337"/>
      <c r="I97" s="338"/>
    </row>
    <row r="98" spans="1:9" ht="12">
      <c r="A98" s="330" t="s">
        <v>463</v>
      </c>
      <c r="B98" s="331"/>
      <c r="C98" s="332"/>
      <c r="D98" s="330" t="s">
        <v>464</v>
      </c>
      <c r="E98" s="331"/>
      <c r="F98" s="331"/>
      <c r="G98" s="331"/>
      <c r="H98" s="331"/>
      <c r="I98" s="332"/>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38.25" customHeight="1">
      <c r="A108" s="327"/>
      <c r="B108" s="328"/>
      <c r="C108" s="329"/>
      <c r="D108" s="327"/>
      <c r="E108" s="328"/>
      <c r="F108" s="328"/>
      <c r="G108" s="328"/>
      <c r="H108" s="328"/>
      <c r="I108" s="329"/>
    </row>
    <row r="109" spans="1:9" ht="51" customHeight="1">
      <c r="A109" s="319" t="s">
        <v>505</v>
      </c>
      <c r="B109" s="320"/>
      <c r="C109" s="320"/>
      <c r="D109" s="320"/>
      <c r="E109" s="320"/>
      <c r="F109" s="320"/>
      <c r="G109" s="320"/>
      <c r="H109" s="320"/>
      <c r="I109" s="320"/>
    </row>
    <row r="110" spans="1:9" s="19" customFormat="1" ht="13.5">
      <c r="A110" s="325" t="s">
        <v>225</v>
      </c>
      <c r="B110" s="325"/>
      <c r="C110" s="94"/>
      <c r="D110" s="325" t="s">
        <v>226</v>
      </c>
      <c r="E110" s="325"/>
      <c r="F110" s="325"/>
      <c r="G110" s="326"/>
      <c r="H110" s="326"/>
      <c r="I110" s="326"/>
    </row>
    <row r="111" spans="1:9" ht="12">
      <c r="A111" s="321" t="s">
        <v>466</v>
      </c>
      <c r="B111" s="321"/>
      <c r="C111" s="321"/>
      <c r="D111" s="321"/>
      <c r="E111" s="321"/>
      <c r="F111" s="321"/>
      <c r="G111" s="321"/>
      <c r="H111" s="321"/>
      <c r="I111" s="321"/>
    </row>
    <row r="112" spans="1:9" ht="12" customHeight="1">
      <c r="A112" s="322" t="s">
        <v>227</v>
      </c>
      <c r="B112" s="323"/>
      <c r="C112" s="323"/>
      <c r="D112" s="323"/>
      <c r="E112" s="323"/>
      <c r="F112" s="323"/>
      <c r="G112" s="323"/>
      <c r="H112" s="324"/>
      <c r="I112" s="95"/>
    </row>
    <row r="113" spans="1:9" ht="12" customHeight="1">
      <c r="A113" s="96">
        <v>1</v>
      </c>
      <c r="B113" s="310" t="s">
        <v>228</v>
      </c>
      <c r="C113" s="310"/>
      <c r="D113" s="310"/>
      <c r="E113" s="310"/>
      <c r="F113" s="310"/>
      <c r="G113" s="310"/>
      <c r="H113" s="311"/>
      <c r="I113" s="190"/>
    </row>
    <row r="114" spans="1:9" ht="12" customHeight="1">
      <c r="A114" s="96" t="s">
        <v>229</v>
      </c>
      <c r="B114" s="310" t="s">
        <v>230</v>
      </c>
      <c r="C114" s="310"/>
      <c r="D114" s="310"/>
      <c r="E114" s="310"/>
      <c r="F114" s="310"/>
      <c r="G114" s="310"/>
      <c r="H114" s="311"/>
      <c r="I114" s="190"/>
    </row>
    <row r="115" spans="1:9" ht="12" customHeight="1">
      <c r="A115" s="186">
        <v>2</v>
      </c>
      <c r="B115" s="310" t="s">
        <v>231</v>
      </c>
      <c r="C115" s="310"/>
      <c r="D115" s="310"/>
      <c r="E115" s="310"/>
      <c r="F115" s="310"/>
      <c r="G115" s="310"/>
      <c r="H115" s="311"/>
      <c r="I115" s="190"/>
    </row>
    <row r="116" spans="1:9" ht="12" customHeight="1">
      <c r="A116" s="186">
        <v>3</v>
      </c>
      <c r="B116" s="310" t="s">
        <v>232</v>
      </c>
      <c r="C116" s="310"/>
      <c r="D116" s="310"/>
      <c r="E116" s="310"/>
      <c r="F116" s="310"/>
      <c r="G116" s="310"/>
      <c r="H116" s="311"/>
      <c r="I116" s="190"/>
    </row>
    <row r="117" spans="1:9" ht="12" customHeight="1">
      <c r="A117" s="322" t="s">
        <v>233</v>
      </c>
      <c r="B117" s="323"/>
      <c r="C117" s="323"/>
      <c r="D117" s="323"/>
      <c r="E117" s="323"/>
      <c r="F117" s="323"/>
      <c r="G117" s="323"/>
      <c r="H117" s="324"/>
      <c r="I117" s="95"/>
    </row>
    <row r="118" spans="1:9" ht="12" customHeight="1">
      <c r="A118" s="97" t="s">
        <v>467</v>
      </c>
      <c r="B118" s="98"/>
      <c r="C118" s="98"/>
      <c r="D118" s="98"/>
      <c r="E118" s="98"/>
      <c r="F118" s="98"/>
      <c r="G118" s="98"/>
      <c r="H118" s="99"/>
      <c r="I118" s="95"/>
    </row>
    <row r="119" spans="1:9" ht="12" customHeight="1">
      <c r="A119" s="186">
        <v>4</v>
      </c>
      <c r="B119" s="308" t="s">
        <v>234</v>
      </c>
      <c r="C119" s="308"/>
      <c r="D119" s="308"/>
      <c r="E119" s="308"/>
      <c r="F119" s="308"/>
      <c r="G119" s="308"/>
      <c r="H119" s="309"/>
      <c r="I119" s="190"/>
    </row>
    <row r="120" spans="1:9" ht="12" customHeight="1">
      <c r="A120" s="186">
        <v>5</v>
      </c>
      <c r="B120" s="308" t="s">
        <v>235</v>
      </c>
      <c r="C120" s="308"/>
      <c r="D120" s="308"/>
      <c r="E120" s="308"/>
      <c r="F120" s="308"/>
      <c r="G120" s="308"/>
      <c r="H120" s="309"/>
      <c r="I120" s="190"/>
    </row>
    <row r="121" spans="1:9" ht="12" customHeight="1">
      <c r="A121" s="186">
        <v>6</v>
      </c>
      <c r="B121" s="310" t="s">
        <v>236</v>
      </c>
      <c r="C121" s="310"/>
      <c r="D121" s="310"/>
      <c r="E121" s="310"/>
      <c r="F121" s="310"/>
      <c r="G121" s="310"/>
      <c r="H121" s="311"/>
      <c r="I121" s="190"/>
    </row>
    <row r="122" spans="1:9" ht="12" customHeight="1">
      <c r="A122" s="186" t="s">
        <v>237</v>
      </c>
      <c r="B122" s="310" t="s">
        <v>238</v>
      </c>
      <c r="C122" s="310"/>
      <c r="D122" s="310"/>
      <c r="E122" s="310"/>
      <c r="F122" s="310"/>
      <c r="G122" s="310"/>
      <c r="H122" s="311"/>
      <c r="I122" s="190"/>
    </row>
    <row r="123" spans="1:9" ht="12" customHeight="1">
      <c r="A123" s="186">
        <v>7</v>
      </c>
      <c r="B123" s="308" t="s">
        <v>239</v>
      </c>
      <c r="C123" s="308"/>
      <c r="D123" s="308"/>
      <c r="E123" s="308"/>
      <c r="F123" s="308"/>
      <c r="G123" s="308"/>
      <c r="H123" s="309"/>
      <c r="I123" s="190"/>
    </row>
    <row r="124" spans="1:9" ht="12" customHeight="1">
      <c r="A124" s="186">
        <v>8</v>
      </c>
      <c r="B124" s="310" t="s">
        <v>240</v>
      </c>
      <c r="C124" s="310"/>
      <c r="D124" s="310"/>
      <c r="E124" s="310"/>
      <c r="F124" s="310"/>
      <c r="G124" s="310"/>
      <c r="H124" s="311"/>
      <c r="I124" s="190"/>
    </row>
    <row r="125" spans="1:9" ht="12" customHeight="1">
      <c r="A125" s="186">
        <v>9</v>
      </c>
      <c r="B125" s="310" t="s">
        <v>241</v>
      </c>
      <c r="C125" s="310"/>
      <c r="D125" s="310"/>
      <c r="E125" s="310"/>
      <c r="F125" s="310"/>
      <c r="G125" s="310"/>
      <c r="H125" s="311"/>
      <c r="I125" s="190"/>
    </row>
    <row r="126" spans="1:9" ht="12" customHeight="1">
      <c r="A126" s="186" t="s">
        <v>242</v>
      </c>
      <c r="B126" s="310" t="s">
        <v>243</v>
      </c>
      <c r="C126" s="310"/>
      <c r="D126" s="310"/>
      <c r="E126" s="310"/>
      <c r="F126" s="310"/>
      <c r="G126" s="310"/>
      <c r="H126" s="311"/>
      <c r="I126" s="190"/>
    </row>
    <row r="127" spans="1:9" ht="12" customHeight="1">
      <c r="A127" s="186">
        <v>10</v>
      </c>
      <c r="B127" s="308" t="s">
        <v>244</v>
      </c>
      <c r="C127" s="308"/>
      <c r="D127" s="308"/>
      <c r="E127" s="308"/>
      <c r="F127" s="308"/>
      <c r="G127" s="308"/>
      <c r="H127" s="309"/>
      <c r="I127" s="190"/>
    </row>
    <row r="128" spans="1:9" ht="27" customHeight="1">
      <c r="A128" s="96">
        <v>11</v>
      </c>
      <c r="B128" s="310" t="s">
        <v>245</v>
      </c>
      <c r="C128" s="310"/>
      <c r="D128" s="310"/>
      <c r="E128" s="310"/>
      <c r="F128" s="310"/>
      <c r="G128" s="310"/>
      <c r="H128" s="311"/>
      <c r="I128" s="190"/>
    </row>
    <row r="129" spans="1:9" ht="12" customHeight="1">
      <c r="A129" s="97" t="s">
        <v>468</v>
      </c>
      <c r="B129" s="98"/>
      <c r="C129" s="98"/>
      <c r="D129" s="98"/>
      <c r="E129" s="98"/>
      <c r="F129" s="98"/>
      <c r="G129" s="98"/>
      <c r="H129" s="99"/>
      <c r="I129" s="95"/>
    </row>
    <row r="130" spans="1:9" ht="12" customHeight="1">
      <c r="A130" s="186">
        <v>12</v>
      </c>
      <c r="B130" s="308" t="s">
        <v>246</v>
      </c>
      <c r="C130" s="308"/>
      <c r="D130" s="308"/>
      <c r="E130" s="308"/>
      <c r="F130" s="308"/>
      <c r="G130" s="308"/>
      <c r="H130" s="309"/>
      <c r="I130" s="190"/>
    </row>
    <row r="131" spans="1:9" ht="12" customHeight="1">
      <c r="A131" s="186">
        <v>13</v>
      </c>
      <c r="B131" s="308" t="s">
        <v>247</v>
      </c>
      <c r="C131" s="308"/>
      <c r="D131" s="308"/>
      <c r="E131" s="308"/>
      <c r="F131" s="308"/>
      <c r="G131" s="308"/>
      <c r="H131" s="309"/>
      <c r="I131" s="190"/>
    </row>
    <row r="132" spans="1:9" ht="12" customHeight="1">
      <c r="A132" s="96">
        <v>14</v>
      </c>
      <c r="B132" s="310" t="s">
        <v>248</v>
      </c>
      <c r="C132" s="310"/>
      <c r="D132" s="310"/>
      <c r="E132" s="310"/>
      <c r="F132" s="310"/>
      <c r="G132" s="310"/>
      <c r="H132" s="311"/>
      <c r="I132" s="190"/>
    </row>
    <row r="133" spans="1:9" ht="12" customHeight="1">
      <c r="A133" s="186">
        <v>15</v>
      </c>
      <c r="B133" s="308" t="s">
        <v>249</v>
      </c>
      <c r="C133" s="308"/>
      <c r="D133" s="308"/>
      <c r="E133" s="308"/>
      <c r="F133" s="308"/>
      <c r="G133" s="308"/>
      <c r="H133" s="309"/>
      <c r="I133" s="190"/>
    </row>
    <row r="134" spans="1:9" ht="27" customHeight="1">
      <c r="A134" s="96">
        <v>16</v>
      </c>
      <c r="B134" s="310" t="s">
        <v>250</v>
      </c>
      <c r="C134" s="310"/>
      <c r="D134" s="310"/>
      <c r="E134" s="310"/>
      <c r="F134" s="310"/>
      <c r="G134" s="310"/>
      <c r="H134" s="311"/>
      <c r="I134" s="190"/>
    </row>
    <row r="135" spans="1:9" ht="12" customHeight="1">
      <c r="A135" s="97" t="s">
        <v>469</v>
      </c>
      <c r="B135" s="98"/>
      <c r="C135" s="98"/>
      <c r="D135" s="98"/>
      <c r="E135" s="98"/>
      <c r="F135" s="98"/>
      <c r="G135" s="98"/>
      <c r="H135" s="99"/>
      <c r="I135" s="95"/>
    </row>
    <row r="136" spans="1:9" ht="12" customHeight="1">
      <c r="A136" s="186">
        <v>17</v>
      </c>
      <c r="B136" s="308" t="s">
        <v>251</v>
      </c>
      <c r="C136" s="308"/>
      <c r="D136" s="308"/>
      <c r="E136" s="308"/>
      <c r="F136" s="308"/>
      <c r="G136" s="308"/>
      <c r="H136" s="309"/>
      <c r="I136" s="190"/>
    </row>
    <row r="137" spans="1:9" ht="12" customHeight="1">
      <c r="A137" s="186">
        <v>18</v>
      </c>
      <c r="B137" s="308" t="s">
        <v>252</v>
      </c>
      <c r="C137" s="308"/>
      <c r="D137" s="308"/>
      <c r="E137" s="308"/>
      <c r="F137" s="308"/>
      <c r="G137" s="308"/>
      <c r="H137" s="309"/>
      <c r="I137" s="190"/>
    </row>
    <row r="138" spans="1:9" ht="12" customHeight="1">
      <c r="A138" s="186">
        <v>19</v>
      </c>
      <c r="B138" s="310" t="s">
        <v>253</v>
      </c>
      <c r="C138" s="310"/>
      <c r="D138" s="310"/>
      <c r="E138" s="310"/>
      <c r="F138" s="310"/>
      <c r="G138" s="310"/>
      <c r="H138" s="311"/>
      <c r="I138" s="190"/>
    </row>
    <row r="139" spans="1:9" ht="12" customHeight="1">
      <c r="A139" s="186" t="s">
        <v>254</v>
      </c>
      <c r="B139" s="310" t="s">
        <v>255</v>
      </c>
      <c r="C139" s="310"/>
      <c r="D139" s="310"/>
      <c r="E139" s="310"/>
      <c r="F139" s="310"/>
      <c r="G139" s="310"/>
      <c r="H139" s="311"/>
      <c r="I139" s="190"/>
    </row>
    <row r="140" spans="1:9" ht="12" customHeight="1">
      <c r="A140" s="186">
        <v>20</v>
      </c>
      <c r="B140" s="308" t="s">
        <v>256</v>
      </c>
      <c r="C140" s="308"/>
      <c r="D140" s="308"/>
      <c r="E140" s="308"/>
      <c r="F140" s="308"/>
      <c r="G140" s="308"/>
      <c r="H140" s="309"/>
      <c r="I140" s="190"/>
    </row>
    <row r="141" spans="1:9" ht="12" customHeight="1">
      <c r="A141" s="96">
        <v>21</v>
      </c>
      <c r="B141" s="310" t="s">
        <v>257</v>
      </c>
      <c r="C141" s="310"/>
      <c r="D141" s="310"/>
      <c r="E141" s="310"/>
      <c r="F141" s="310"/>
      <c r="G141" s="310"/>
      <c r="H141" s="311"/>
      <c r="I141" s="190"/>
    </row>
    <row r="142" spans="1:9" ht="12" customHeight="1">
      <c r="A142" s="316" t="s">
        <v>258</v>
      </c>
      <c r="B142" s="317"/>
      <c r="C142" s="317"/>
      <c r="D142" s="317"/>
      <c r="E142" s="317"/>
      <c r="F142" s="317"/>
      <c r="G142" s="317"/>
      <c r="H142" s="318"/>
      <c r="I142" s="95"/>
    </row>
    <row r="143" spans="1:9" ht="12" customHeight="1">
      <c r="A143" s="186">
        <v>22</v>
      </c>
      <c r="B143" s="308" t="s">
        <v>259</v>
      </c>
      <c r="C143" s="308"/>
      <c r="D143" s="308"/>
      <c r="E143" s="308"/>
      <c r="F143" s="308"/>
      <c r="G143" s="308"/>
      <c r="H143" s="309"/>
      <c r="I143" s="190"/>
    </row>
    <row r="144" spans="1:9" ht="12" customHeight="1">
      <c r="A144" s="186">
        <v>23</v>
      </c>
      <c r="B144" s="100" t="s">
        <v>260</v>
      </c>
      <c r="C144" s="98"/>
      <c r="D144" s="98"/>
      <c r="E144" s="98"/>
      <c r="F144" s="98"/>
      <c r="G144" s="98"/>
      <c r="H144" s="99"/>
      <c r="I144" s="190"/>
    </row>
    <row r="145" spans="1:9" s="101" customFormat="1" ht="12" customHeight="1">
      <c r="A145" s="186">
        <v>24</v>
      </c>
      <c r="B145" s="310" t="s">
        <v>261</v>
      </c>
      <c r="C145" s="310"/>
      <c r="D145" s="310"/>
      <c r="E145" s="310"/>
      <c r="F145" s="310"/>
      <c r="G145" s="310"/>
      <c r="H145" s="311"/>
      <c r="I145" s="174"/>
    </row>
    <row r="146" spans="1:9" s="101" customFormat="1" ht="12" customHeight="1">
      <c r="A146" s="186" t="s">
        <v>262</v>
      </c>
      <c r="B146" s="310" t="s">
        <v>263</v>
      </c>
      <c r="C146" s="310"/>
      <c r="D146" s="310"/>
      <c r="E146" s="310"/>
      <c r="F146" s="310"/>
      <c r="G146" s="310"/>
      <c r="H146" s="311"/>
      <c r="I146" s="174"/>
    </row>
    <row r="147" spans="1:9" s="101" customFormat="1" ht="12" customHeight="1">
      <c r="A147" s="96">
        <v>25</v>
      </c>
      <c r="B147" s="310" t="s">
        <v>264</v>
      </c>
      <c r="C147" s="310"/>
      <c r="D147" s="310"/>
      <c r="E147" s="310"/>
      <c r="F147" s="310"/>
      <c r="G147" s="310"/>
      <c r="H147" s="311"/>
      <c r="I147" s="174"/>
    </row>
    <row r="148" spans="1:9" s="101" customFormat="1" ht="12" customHeight="1">
      <c r="A148" s="96" t="s">
        <v>265</v>
      </c>
      <c r="B148" s="310" t="s">
        <v>266</v>
      </c>
      <c r="C148" s="310"/>
      <c r="D148" s="310"/>
      <c r="E148" s="310"/>
      <c r="F148" s="310"/>
      <c r="G148" s="310"/>
      <c r="H148" s="311"/>
      <c r="I148" s="174"/>
    </row>
    <row r="149" spans="1:9" s="101" customFormat="1" ht="12" customHeight="1">
      <c r="A149" s="96">
        <v>26</v>
      </c>
      <c r="B149" s="310" t="s">
        <v>267</v>
      </c>
      <c r="C149" s="310"/>
      <c r="D149" s="310"/>
      <c r="E149" s="310"/>
      <c r="F149" s="310"/>
      <c r="G149" s="310"/>
      <c r="H149" s="311"/>
      <c r="I149" s="174"/>
    </row>
    <row r="150" spans="1:9" ht="12" customHeight="1">
      <c r="A150" s="313" t="s">
        <v>470</v>
      </c>
      <c r="B150" s="314"/>
      <c r="C150" s="314"/>
      <c r="D150" s="314"/>
      <c r="E150" s="314"/>
      <c r="F150" s="314"/>
      <c r="G150" s="314"/>
      <c r="H150" s="315"/>
      <c r="I150" s="95"/>
    </row>
    <row r="151" spans="1:9" ht="12" customHeight="1">
      <c r="A151" s="186">
        <v>27</v>
      </c>
      <c r="B151" s="308" t="s">
        <v>268</v>
      </c>
      <c r="C151" s="308"/>
      <c r="D151" s="308"/>
      <c r="E151" s="308"/>
      <c r="F151" s="308"/>
      <c r="G151" s="308"/>
      <c r="H151" s="309"/>
      <c r="I151" s="190"/>
    </row>
    <row r="152" spans="1:9" ht="12" customHeight="1">
      <c r="A152" s="186">
        <v>28</v>
      </c>
      <c r="B152" s="308" t="s">
        <v>269</v>
      </c>
      <c r="C152" s="308"/>
      <c r="D152" s="308"/>
      <c r="E152" s="308"/>
      <c r="F152" s="308"/>
      <c r="G152" s="308"/>
      <c r="H152" s="309"/>
      <c r="I152" s="190"/>
    </row>
    <row r="153" spans="1:9" ht="12" customHeight="1">
      <c r="A153" s="186">
        <v>29</v>
      </c>
      <c r="B153" s="310" t="s">
        <v>270</v>
      </c>
      <c r="C153" s="310"/>
      <c r="D153" s="310"/>
      <c r="E153" s="310"/>
      <c r="F153" s="310"/>
      <c r="G153" s="310"/>
      <c r="H153" s="311"/>
      <c r="I153" s="190"/>
    </row>
    <row r="154" spans="1:9" ht="12" customHeight="1">
      <c r="A154" s="186">
        <v>30</v>
      </c>
      <c r="B154" s="310" t="s">
        <v>271</v>
      </c>
      <c r="C154" s="310"/>
      <c r="D154" s="310"/>
      <c r="E154" s="310"/>
      <c r="F154" s="310"/>
      <c r="G154" s="310"/>
      <c r="H154" s="310"/>
      <c r="I154" s="190"/>
    </row>
    <row r="155" spans="1:9" ht="12" customHeight="1">
      <c r="A155" s="316" t="s">
        <v>272</v>
      </c>
      <c r="B155" s="317"/>
      <c r="C155" s="317"/>
      <c r="D155" s="317"/>
      <c r="E155" s="317"/>
      <c r="F155" s="317"/>
      <c r="G155" s="317"/>
      <c r="H155" s="318"/>
      <c r="I155" s="95"/>
    </row>
    <row r="156" spans="1:9" ht="12" customHeight="1">
      <c r="A156" s="97" t="s">
        <v>273</v>
      </c>
      <c r="B156" s="98"/>
      <c r="C156" s="98"/>
      <c r="D156" s="98"/>
      <c r="E156" s="98"/>
      <c r="F156" s="98"/>
      <c r="G156" s="98"/>
      <c r="H156" s="99"/>
      <c r="I156" s="95"/>
    </row>
    <row r="157" spans="1:9" ht="12" customHeight="1">
      <c r="A157" s="186">
        <v>31</v>
      </c>
      <c r="B157" s="308" t="s">
        <v>274</v>
      </c>
      <c r="C157" s="308"/>
      <c r="D157" s="308"/>
      <c r="E157" s="308"/>
      <c r="F157" s="308"/>
      <c r="G157" s="308"/>
      <c r="H157" s="309"/>
      <c r="I157" s="190"/>
    </row>
    <row r="158" spans="1:9" ht="12" customHeight="1">
      <c r="A158" s="186">
        <v>32</v>
      </c>
      <c r="B158" s="308" t="s">
        <v>275</v>
      </c>
      <c r="C158" s="308"/>
      <c r="D158" s="308"/>
      <c r="E158" s="308"/>
      <c r="F158" s="308"/>
      <c r="G158" s="308"/>
      <c r="H158" s="309"/>
      <c r="I158" s="190"/>
    </row>
    <row r="159" spans="1:9" ht="12" customHeight="1">
      <c r="A159" s="186">
        <v>33</v>
      </c>
      <c r="B159" s="308" t="s">
        <v>276</v>
      </c>
      <c r="C159" s="308"/>
      <c r="D159" s="308"/>
      <c r="E159" s="308"/>
      <c r="F159" s="308"/>
      <c r="G159" s="308"/>
      <c r="H159" s="309"/>
      <c r="I159" s="190"/>
    </row>
    <row r="160" spans="1:9" ht="12" customHeight="1">
      <c r="A160" s="186">
        <v>34</v>
      </c>
      <c r="B160" s="308" t="s">
        <v>277</v>
      </c>
      <c r="C160" s="308"/>
      <c r="D160" s="308"/>
      <c r="E160" s="308"/>
      <c r="F160" s="308"/>
      <c r="G160" s="308"/>
      <c r="H160" s="309"/>
      <c r="I160" s="190"/>
    </row>
    <row r="161" spans="1:9" ht="12" customHeight="1">
      <c r="A161" s="186">
        <v>35</v>
      </c>
      <c r="B161" s="308" t="s">
        <v>278</v>
      </c>
      <c r="C161" s="308"/>
      <c r="D161" s="308"/>
      <c r="E161" s="308"/>
      <c r="F161" s="308"/>
      <c r="G161" s="308"/>
      <c r="H161" s="309"/>
      <c r="I161" s="190"/>
    </row>
    <row r="162" spans="1:9" ht="12">
      <c r="A162" s="312" t="s">
        <v>471</v>
      </c>
      <c r="B162" s="312"/>
      <c r="C162" s="312"/>
      <c r="D162" s="312"/>
      <c r="E162" s="312"/>
      <c r="F162" s="312"/>
      <c r="G162" s="312"/>
      <c r="H162" s="312"/>
      <c r="I162" s="312"/>
    </row>
    <row r="163" spans="1:9" ht="123" customHeight="1">
      <c r="A163" s="306"/>
      <c r="B163" s="306"/>
      <c r="C163" s="306"/>
      <c r="D163" s="306"/>
      <c r="E163" s="306"/>
      <c r="F163" s="306"/>
      <c r="G163" s="306"/>
      <c r="H163" s="306"/>
      <c r="I163" s="306"/>
    </row>
    <row r="164" spans="1:9" ht="12">
      <c r="A164" s="312" t="s">
        <v>472</v>
      </c>
      <c r="B164" s="312"/>
      <c r="C164" s="312"/>
      <c r="D164" s="312"/>
      <c r="E164" s="312"/>
      <c r="F164" s="312"/>
      <c r="G164" s="312"/>
      <c r="H164" s="312"/>
      <c r="I164" s="312"/>
    </row>
    <row r="165" spans="1:9" ht="123" customHeight="1">
      <c r="A165" s="306"/>
      <c r="B165" s="306"/>
      <c r="C165" s="306"/>
      <c r="D165" s="306"/>
      <c r="E165" s="306"/>
      <c r="F165" s="306"/>
      <c r="G165" s="306"/>
      <c r="H165" s="306"/>
      <c r="I165" s="306"/>
    </row>
    <row r="166" spans="1:9" ht="12">
      <c r="A166" s="312" t="s">
        <v>473</v>
      </c>
      <c r="B166" s="312"/>
      <c r="C166" s="312"/>
      <c r="D166" s="312"/>
      <c r="E166" s="312"/>
      <c r="F166" s="312"/>
      <c r="G166" s="312"/>
      <c r="H166" s="312"/>
      <c r="I166" s="312"/>
    </row>
    <row r="167" spans="1:9" ht="123" customHeight="1">
      <c r="A167" s="306"/>
      <c r="B167" s="306"/>
      <c r="C167" s="306"/>
      <c r="D167" s="306"/>
      <c r="E167" s="306"/>
      <c r="F167" s="306"/>
      <c r="G167" s="306"/>
      <c r="H167" s="306"/>
      <c r="I167" s="306"/>
    </row>
    <row r="168" spans="1:9" ht="12">
      <c r="A168" s="312" t="s">
        <v>474</v>
      </c>
      <c r="B168" s="312"/>
      <c r="C168" s="312"/>
      <c r="D168" s="312"/>
      <c r="E168" s="312"/>
      <c r="F168" s="312"/>
      <c r="G168" s="312"/>
      <c r="H168" s="312"/>
      <c r="I168" s="174"/>
    </row>
  </sheetData>
  <sheetProtection selectLockedCells="1"/>
  <mergeCells count="185">
    <mergeCell ref="A164:I164"/>
    <mergeCell ref="A165:I165"/>
    <mergeCell ref="A166:I166"/>
    <mergeCell ref="A167:I167"/>
    <mergeCell ref="A168:H168"/>
    <mergeCell ref="B158:H158"/>
    <mergeCell ref="B159:H159"/>
    <mergeCell ref="B160:H160"/>
    <mergeCell ref="B161:H161"/>
    <mergeCell ref="A162:I162"/>
    <mergeCell ref="A163:I163"/>
    <mergeCell ref="B151:H151"/>
    <mergeCell ref="B152:H152"/>
    <mergeCell ref="B153:H153"/>
    <mergeCell ref="B154:H154"/>
    <mergeCell ref="A155:H155"/>
    <mergeCell ref="B157:H157"/>
    <mergeCell ref="B145:H145"/>
    <mergeCell ref="B146:H146"/>
    <mergeCell ref="B147:H147"/>
    <mergeCell ref="B148:H148"/>
    <mergeCell ref="B149:H149"/>
    <mergeCell ref="A150:H150"/>
    <mergeCell ref="B138:H138"/>
    <mergeCell ref="B139:H139"/>
    <mergeCell ref="B140:H140"/>
    <mergeCell ref="B141:H141"/>
    <mergeCell ref="A142:H142"/>
    <mergeCell ref="B143:H143"/>
    <mergeCell ref="B131:H131"/>
    <mergeCell ref="B132:H132"/>
    <mergeCell ref="B133:H133"/>
    <mergeCell ref="B134:H134"/>
    <mergeCell ref="B136:H136"/>
    <mergeCell ref="B137:H137"/>
    <mergeCell ref="B124:H124"/>
    <mergeCell ref="B125:H125"/>
    <mergeCell ref="B126:H126"/>
    <mergeCell ref="B127:H127"/>
    <mergeCell ref="B128:H128"/>
    <mergeCell ref="B130:H130"/>
    <mergeCell ref="A117:H117"/>
    <mergeCell ref="B119:H119"/>
    <mergeCell ref="B120:H120"/>
    <mergeCell ref="B121:H121"/>
    <mergeCell ref="B122:H122"/>
    <mergeCell ref="B123:H123"/>
    <mergeCell ref="A111:I111"/>
    <mergeCell ref="A112:H112"/>
    <mergeCell ref="B113:H113"/>
    <mergeCell ref="B114:H114"/>
    <mergeCell ref="B115:H115"/>
    <mergeCell ref="B116:H116"/>
    <mergeCell ref="A109:I109"/>
    <mergeCell ref="A110:B110"/>
    <mergeCell ref="D110:F110"/>
    <mergeCell ref="G110:I110"/>
    <mergeCell ref="A106:C106"/>
    <mergeCell ref="D106:I106"/>
    <mergeCell ref="A107:C107"/>
    <mergeCell ref="D107:I107"/>
    <mergeCell ref="A108:C108"/>
    <mergeCell ref="D108:I108"/>
    <mergeCell ref="A103:C103"/>
    <mergeCell ref="D103:I103"/>
    <mergeCell ref="A104:C104"/>
    <mergeCell ref="D104:I104"/>
    <mergeCell ref="A105:C105"/>
    <mergeCell ref="D105:I105"/>
    <mergeCell ref="A100:C100"/>
    <mergeCell ref="D100:I100"/>
    <mergeCell ref="A101:C101"/>
    <mergeCell ref="D101:I101"/>
    <mergeCell ref="A102:C102"/>
    <mergeCell ref="D102:I102"/>
    <mergeCell ref="A95:I95"/>
    <mergeCell ref="A96:I96"/>
    <mergeCell ref="A98:C98"/>
    <mergeCell ref="D98:I98"/>
    <mergeCell ref="A99:C99"/>
    <mergeCell ref="D99:I99"/>
    <mergeCell ref="A97:I97"/>
    <mergeCell ref="A94:E94"/>
    <mergeCell ref="A93:E93"/>
    <mergeCell ref="A92:E92"/>
    <mergeCell ref="A91:E91"/>
    <mergeCell ref="A90:E90"/>
    <mergeCell ref="F90:H90"/>
    <mergeCell ref="F91:H91"/>
    <mergeCell ref="F92:H92"/>
    <mergeCell ref="F93:H93"/>
    <mergeCell ref="F94:H94"/>
    <mergeCell ref="A85:E85"/>
    <mergeCell ref="A84:E84"/>
    <mergeCell ref="A82:H82"/>
    <mergeCell ref="A89:E89"/>
    <mergeCell ref="A88:E88"/>
    <mergeCell ref="A87:E87"/>
    <mergeCell ref="A86:E86"/>
    <mergeCell ref="A83:H83"/>
    <mergeCell ref="F84:H84"/>
    <mergeCell ref="F85:H85"/>
    <mergeCell ref="F86:H86"/>
    <mergeCell ref="F87:H87"/>
    <mergeCell ref="F88:H88"/>
    <mergeCell ref="F89:H89"/>
    <mergeCell ref="A76:H76"/>
    <mergeCell ref="A77:F77"/>
    <mergeCell ref="A78:F78"/>
    <mergeCell ref="A79:F79"/>
    <mergeCell ref="A80:F80"/>
    <mergeCell ref="A81:F81"/>
    <mergeCell ref="A70:H70"/>
    <mergeCell ref="A71:F71"/>
    <mergeCell ref="A72:F72"/>
    <mergeCell ref="A73:F73"/>
    <mergeCell ref="A74:F74"/>
    <mergeCell ref="A75:F75"/>
    <mergeCell ref="A64:I64"/>
    <mergeCell ref="A65:F65"/>
    <mergeCell ref="A66:F66"/>
    <mergeCell ref="A67:F67"/>
    <mergeCell ref="A68:F68"/>
    <mergeCell ref="A69:F69"/>
    <mergeCell ref="A58:F58"/>
    <mergeCell ref="A59:F59"/>
    <mergeCell ref="A60:F60"/>
    <mergeCell ref="A61:F61"/>
    <mergeCell ref="A62:F62"/>
    <mergeCell ref="A63:H63"/>
    <mergeCell ref="A52:F52"/>
    <mergeCell ref="A53:F53"/>
    <mergeCell ref="A54:F54"/>
    <mergeCell ref="A55:F55"/>
    <mergeCell ref="A56:F56"/>
    <mergeCell ref="A57:H57"/>
    <mergeCell ref="A46:F46"/>
    <mergeCell ref="A47:F47"/>
    <mergeCell ref="A48:H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28:F28"/>
    <mergeCell ref="A29:F29"/>
    <mergeCell ref="A30:F30"/>
    <mergeCell ref="A31:F31"/>
    <mergeCell ref="A32:F32"/>
    <mergeCell ref="A33:F33"/>
    <mergeCell ref="A21:I21"/>
    <mergeCell ref="A23:I23"/>
    <mergeCell ref="A24:F24"/>
    <mergeCell ref="A25:F25"/>
    <mergeCell ref="A26:F26"/>
    <mergeCell ref="A27:F27"/>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7'!A23" display="MATERIALS AND SUPPLIES"/>
    <hyperlink ref="A12:H12" location="'19.17'!A48" display="JOB-SITE POWER TOOLS AND EQUIPMENT"/>
    <hyperlink ref="A13:H13" location="'19.17'!A57" display="EQUIPMENT RENTAL"/>
    <hyperlink ref="A14:H14" location="'19.17'!A64" display="CONTRACTED SERVICES"/>
    <hyperlink ref="A15:H15" location="'19.17'!A70" display="AGENCY TECHNICAL SERVICES"/>
    <hyperlink ref="A16:H16" location="'19.17'!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2" max="255" man="1"/>
    <brk id="82" max="255" man="1"/>
    <brk id="94" max="255" man="1"/>
  </rowBreaks>
  <legacyDrawing r:id="rId2"/>
</worksheet>
</file>

<file path=xl/worksheets/sheet23.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21.18</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4.5" customHeight="1">
      <c r="A84" s="305"/>
      <c r="B84" s="305"/>
      <c r="C84" s="305"/>
      <c r="D84" s="305"/>
      <c r="E84" s="305"/>
      <c r="F84" s="327"/>
      <c r="G84" s="328"/>
      <c r="H84" s="329"/>
      <c r="I84" s="87"/>
    </row>
    <row r="85" spans="1:9" ht="34.5" customHeight="1">
      <c r="A85" s="305"/>
      <c r="B85" s="305"/>
      <c r="C85" s="305"/>
      <c r="D85" s="305"/>
      <c r="E85" s="305"/>
      <c r="F85" s="327"/>
      <c r="G85" s="328"/>
      <c r="H85" s="329"/>
      <c r="I85" s="87"/>
    </row>
    <row r="86" spans="1:9" ht="34.5" customHeight="1">
      <c r="A86" s="305"/>
      <c r="B86" s="305"/>
      <c r="C86" s="305"/>
      <c r="D86" s="305"/>
      <c r="E86" s="305"/>
      <c r="F86" s="327"/>
      <c r="G86" s="328"/>
      <c r="H86" s="329"/>
      <c r="I86" s="87"/>
    </row>
    <row r="87" spans="1:9" ht="34.5" customHeight="1">
      <c r="A87" s="305"/>
      <c r="B87" s="305"/>
      <c r="C87" s="305"/>
      <c r="D87" s="305"/>
      <c r="E87" s="305"/>
      <c r="F87" s="327"/>
      <c r="G87" s="328"/>
      <c r="H87" s="329"/>
      <c r="I87" s="87"/>
    </row>
    <row r="88" spans="1:9" ht="34.5" customHeight="1">
      <c r="A88" s="305"/>
      <c r="B88" s="305"/>
      <c r="C88" s="305"/>
      <c r="D88" s="305"/>
      <c r="E88" s="305"/>
      <c r="F88" s="327"/>
      <c r="G88" s="328"/>
      <c r="H88" s="329"/>
      <c r="I88" s="87"/>
    </row>
    <row r="89" spans="1:9" ht="34.5" customHeight="1">
      <c r="A89" s="305"/>
      <c r="B89" s="305"/>
      <c r="C89" s="305"/>
      <c r="D89" s="305"/>
      <c r="E89" s="305"/>
      <c r="F89" s="327"/>
      <c r="G89" s="328"/>
      <c r="H89" s="329"/>
      <c r="I89" s="87"/>
    </row>
    <row r="90" spans="1:9" ht="34.5" customHeight="1">
      <c r="A90" s="305"/>
      <c r="B90" s="305"/>
      <c r="C90" s="305"/>
      <c r="D90" s="305"/>
      <c r="E90" s="305"/>
      <c r="F90" s="327"/>
      <c r="G90" s="328"/>
      <c r="H90" s="329"/>
      <c r="I90" s="87"/>
    </row>
    <row r="91" spans="1:9" ht="34.5" customHeight="1">
      <c r="A91" s="305"/>
      <c r="B91" s="305"/>
      <c r="C91" s="305"/>
      <c r="D91" s="305"/>
      <c r="E91" s="305"/>
      <c r="F91" s="327"/>
      <c r="G91" s="328"/>
      <c r="H91" s="329"/>
      <c r="I91" s="87"/>
    </row>
    <row r="92" spans="1:9" ht="34.5" customHeight="1">
      <c r="A92" s="305"/>
      <c r="B92" s="305"/>
      <c r="C92" s="305"/>
      <c r="D92" s="305"/>
      <c r="E92" s="305"/>
      <c r="F92" s="327"/>
      <c r="G92" s="328"/>
      <c r="H92" s="329"/>
      <c r="I92" s="87"/>
    </row>
    <row r="93" spans="1:9" ht="34.5"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5:E85"/>
    <mergeCell ref="A88:E88"/>
    <mergeCell ref="A87:E87"/>
    <mergeCell ref="A86:E86"/>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8'!A23" display="MATERIALS AND SUPPLIES"/>
    <hyperlink ref="A12:H12" location="'19.18'!A48" display="JOB-SITE POWER TOOLS AND EQUIPMENT"/>
    <hyperlink ref="A13:H13" location="'19.18'!A57" display="EQUIPMENT RENTAL"/>
    <hyperlink ref="A14:H14" location="'19.18'!A64" display="CONTRACTED SERVICES"/>
    <hyperlink ref="A15:H15" location="'19.18'!A70" display="AGENCY TECHNICAL SERVICES"/>
    <hyperlink ref="A16:H16" location="'19.18'!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24.xml><?xml version="1.0" encoding="utf-8"?>
<worksheet xmlns="http://schemas.openxmlformats.org/spreadsheetml/2006/main" xmlns:r="http://schemas.openxmlformats.org/officeDocument/2006/relationships">
  <sheetPr>
    <tabColor rgb="FF92D050"/>
  </sheetPr>
  <dimension ref="A1:I168"/>
  <sheetViews>
    <sheetView showGridLines="0" view="pageLayout" showRuler="0" workbookViewId="0" topLeftCell="A83">
      <selection activeCell="F84" sqref="F84:H84"/>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21.19</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I48</f>
        <v>0</v>
      </c>
    </row>
    <row r="12" spans="1:9" s="58" customFormat="1" ht="12.75" customHeight="1">
      <c r="A12" s="358" t="s">
        <v>526</v>
      </c>
      <c r="B12" s="358"/>
      <c r="C12" s="358"/>
      <c r="D12" s="358"/>
      <c r="E12" s="358"/>
      <c r="F12" s="358"/>
      <c r="G12" s="358"/>
      <c r="H12" s="358"/>
      <c r="I12" s="138">
        <f>I57</f>
        <v>0</v>
      </c>
    </row>
    <row r="13" spans="1:9" s="58" customFormat="1" ht="12.75" customHeight="1">
      <c r="A13" s="358" t="s">
        <v>527</v>
      </c>
      <c r="B13" s="358"/>
      <c r="C13" s="358"/>
      <c r="D13" s="358"/>
      <c r="E13" s="358"/>
      <c r="F13" s="358"/>
      <c r="G13" s="358"/>
      <c r="H13" s="358"/>
      <c r="I13" s="138">
        <f>I63</f>
        <v>0</v>
      </c>
    </row>
    <row r="14" spans="1:9" s="58" customFormat="1" ht="12.75" customHeight="1">
      <c r="A14" s="358" t="s">
        <v>528</v>
      </c>
      <c r="B14" s="358"/>
      <c r="C14" s="358"/>
      <c r="D14" s="358"/>
      <c r="E14" s="358"/>
      <c r="F14" s="358"/>
      <c r="G14" s="358"/>
      <c r="H14" s="358"/>
      <c r="I14" s="138">
        <f>I70</f>
        <v>0</v>
      </c>
    </row>
    <row r="15" spans="1:9" s="58" customFormat="1" ht="12.75" customHeight="1">
      <c r="A15" s="358" t="s">
        <v>529</v>
      </c>
      <c r="B15" s="358"/>
      <c r="C15" s="358"/>
      <c r="D15" s="358"/>
      <c r="E15" s="358"/>
      <c r="F15" s="358"/>
      <c r="G15" s="358"/>
      <c r="H15" s="358"/>
      <c r="I15" s="138">
        <f>I76</f>
        <v>0</v>
      </c>
    </row>
    <row r="16" spans="1:9" s="58" customFormat="1" ht="12.75" customHeight="1">
      <c r="A16" s="358" t="s">
        <v>530</v>
      </c>
      <c r="B16" s="358"/>
      <c r="C16" s="358"/>
      <c r="D16" s="358"/>
      <c r="E16" s="358"/>
      <c r="F16" s="358"/>
      <c r="G16" s="358"/>
      <c r="H16" s="358"/>
      <c r="I16" s="138">
        <f>I82</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s="58" customFormat="1" ht="6.75" customHeight="1">
      <c r="A22" s="189"/>
      <c r="B22" s="189"/>
      <c r="C22" s="189"/>
      <c r="D22" s="189"/>
      <c r="E22" s="189"/>
      <c r="F22" s="189"/>
      <c r="G22" s="189"/>
      <c r="H22" s="189"/>
      <c r="I22" s="189"/>
    </row>
    <row r="23" spans="1:9" ht="18" customHeight="1" thickBot="1">
      <c r="A23" s="380" t="s">
        <v>447</v>
      </c>
      <c r="B23" s="381"/>
      <c r="C23" s="381"/>
      <c r="D23" s="381"/>
      <c r="E23" s="381"/>
      <c r="F23" s="381"/>
      <c r="G23" s="381"/>
      <c r="H23" s="381"/>
      <c r="I23" s="381"/>
    </row>
    <row r="24" spans="1:9" ht="12">
      <c r="A24" s="344" t="s">
        <v>451</v>
      </c>
      <c r="B24" s="345"/>
      <c r="C24" s="345"/>
      <c r="D24" s="345"/>
      <c r="E24" s="345"/>
      <c r="F24" s="345"/>
      <c r="G24" s="184" t="s">
        <v>448</v>
      </c>
      <c r="H24" s="184" t="s">
        <v>449</v>
      </c>
      <c r="I24" s="89" t="s">
        <v>450</v>
      </c>
    </row>
    <row r="25" spans="1:9" ht="12">
      <c r="A25" s="343"/>
      <c r="B25" s="328"/>
      <c r="C25" s="328"/>
      <c r="D25" s="328"/>
      <c r="E25" s="328"/>
      <c r="F25" s="329"/>
      <c r="G25" s="53"/>
      <c r="H25" s="207"/>
      <c r="I25" s="91">
        <f>SUM(G25*H25)</f>
        <v>0</v>
      </c>
    </row>
    <row r="26" spans="1:9" ht="12">
      <c r="A26" s="343"/>
      <c r="B26" s="328"/>
      <c r="C26" s="328"/>
      <c r="D26" s="328"/>
      <c r="E26" s="328"/>
      <c r="F26" s="329"/>
      <c r="G26" s="53"/>
      <c r="H26" s="207"/>
      <c r="I26" s="91">
        <f aca="true" t="shared" si="0" ref="I26:I47">SUM(G26*H26)</f>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2">
      <c r="A47" s="343"/>
      <c r="B47" s="328"/>
      <c r="C47" s="328"/>
      <c r="D47" s="328"/>
      <c r="E47" s="328"/>
      <c r="F47" s="329"/>
      <c r="G47" s="53"/>
      <c r="H47" s="207"/>
      <c r="I47" s="91">
        <f t="shared" si="0"/>
        <v>0</v>
      </c>
    </row>
    <row r="48" spans="1:9" ht="15.75" customHeight="1" thickBot="1">
      <c r="A48" s="346" t="s">
        <v>182</v>
      </c>
      <c r="B48" s="347"/>
      <c r="C48" s="347"/>
      <c r="D48" s="347"/>
      <c r="E48" s="347"/>
      <c r="F48" s="347"/>
      <c r="G48" s="347"/>
      <c r="H48" s="348"/>
      <c r="I48" s="71">
        <f>SUM(I25:I47)</f>
        <v>0</v>
      </c>
    </row>
    <row r="49" spans="1:9" ht="12">
      <c r="A49" s="344" t="s">
        <v>454</v>
      </c>
      <c r="B49" s="345"/>
      <c r="C49" s="345"/>
      <c r="D49" s="345"/>
      <c r="E49" s="345"/>
      <c r="F49" s="345"/>
      <c r="G49" s="184" t="s">
        <v>452</v>
      </c>
      <c r="H49" s="184" t="s">
        <v>453</v>
      </c>
      <c r="I49" s="89" t="s">
        <v>450</v>
      </c>
    </row>
    <row r="50" spans="1:9" ht="12">
      <c r="A50" s="343"/>
      <c r="B50" s="328"/>
      <c r="C50" s="328"/>
      <c r="D50" s="328"/>
      <c r="E50" s="328"/>
      <c r="F50" s="329"/>
      <c r="G50" s="53"/>
      <c r="H50" s="207"/>
      <c r="I50" s="91">
        <f>SUM(G50*H50)</f>
        <v>0</v>
      </c>
    </row>
    <row r="51" spans="1:9" ht="12">
      <c r="A51" s="343"/>
      <c r="B51" s="328"/>
      <c r="C51" s="328"/>
      <c r="D51" s="328"/>
      <c r="E51" s="328"/>
      <c r="F51" s="329"/>
      <c r="G51" s="53"/>
      <c r="H51" s="207"/>
      <c r="I51" s="91">
        <f aca="true" t="shared" si="1" ref="I51:I56">SUM(G51*H51)</f>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2">
      <c r="A56" s="343"/>
      <c r="B56" s="328"/>
      <c r="C56" s="328"/>
      <c r="D56" s="328"/>
      <c r="E56" s="328"/>
      <c r="F56" s="329"/>
      <c r="G56" s="53"/>
      <c r="H56" s="207"/>
      <c r="I56" s="91">
        <f t="shared" si="1"/>
        <v>0</v>
      </c>
    </row>
    <row r="57" spans="1:9" ht="15.75" customHeight="1" thickBot="1">
      <c r="A57" s="346" t="s">
        <v>182</v>
      </c>
      <c r="B57" s="347"/>
      <c r="C57" s="347"/>
      <c r="D57" s="347"/>
      <c r="E57" s="347"/>
      <c r="F57" s="347"/>
      <c r="G57" s="347"/>
      <c r="H57" s="348"/>
      <c r="I57" s="71">
        <f>SUM(I50:I56)</f>
        <v>0</v>
      </c>
    </row>
    <row r="58" spans="1:9" ht="12">
      <c r="A58" s="344" t="s">
        <v>455</v>
      </c>
      <c r="B58" s="345"/>
      <c r="C58" s="345"/>
      <c r="D58" s="345"/>
      <c r="E58" s="345"/>
      <c r="F58" s="345"/>
      <c r="G58" s="184" t="s">
        <v>452</v>
      </c>
      <c r="H58" s="184" t="s">
        <v>453</v>
      </c>
      <c r="I58" s="89" t="s">
        <v>450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3"/>
      <c r="B61" s="328"/>
      <c r="C61" s="328"/>
      <c r="D61" s="328"/>
      <c r="E61" s="328"/>
      <c r="F61" s="329"/>
      <c r="G61" s="53"/>
      <c r="H61" s="207"/>
      <c r="I61" s="91">
        <f>SUM(G61*H61)</f>
        <v>0</v>
      </c>
    </row>
    <row r="62" spans="1:9" ht="12">
      <c r="A62" s="349"/>
      <c r="B62" s="350"/>
      <c r="C62" s="350"/>
      <c r="D62" s="350"/>
      <c r="E62" s="350"/>
      <c r="F62" s="350"/>
      <c r="G62" s="53"/>
      <c r="H62" s="207"/>
      <c r="I62" s="91">
        <f>SUM(G62*H62)</f>
        <v>0</v>
      </c>
    </row>
    <row r="63" spans="1:9" ht="12.75" thickBot="1">
      <c r="A63" s="346" t="s">
        <v>182</v>
      </c>
      <c r="B63" s="347"/>
      <c r="C63" s="347"/>
      <c r="D63" s="347"/>
      <c r="E63" s="347"/>
      <c r="F63" s="347"/>
      <c r="G63" s="347"/>
      <c r="H63" s="348"/>
      <c r="I63" s="71">
        <f>SUM(I59:I62)</f>
        <v>0</v>
      </c>
    </row>
    <row r="64" spans="1:9" ht="14.25">
      <c r="A64" s="351" t="s">
        <v>456</v>
      </c>
      <c r="B64" s="351"/>
      <c r="C64" s="351"/>
      <c r="D64" s="351"/>
      <c r="E64" s="351"/>
      <c r="F64" s="351"/>
      <c r="G64" s="351"/>
      <c r="H64" s="351"/>
      <c r="I64" s="351"/>
    </row>
    <row r="65" spans="1:9" ht="12">
      <c r="A65" s="321" t="s">
        <v>457</v>
      </c>
      <c r="B65" s="321"/>
      <c r="C65" s="321"/>
      <c r="D65" s="321"/>
      <c r="E65" s="321"/>
      <c r="F65" s="321"/>
      <c r="G65" s="92" t="s">
        <v>452</v>
      </c>
      <c r="H65" s="92" t="s">
        <v>449</v>
      </c>
      <c r="I65" s="92" t="s">
        <v>450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27"/>
      <c r="B69" s="328"/>
      <c r="C69" s="328"/>
      <c r="D69" s="328"/>
      <c r="E69" s="328"/>
      <c r="F69" s="329"/>
      <c r="G69" s="53"/>
      <c r="H69" s="207"/>
      <c r="I69" s="90">
        <f>SUM(G69*H69)</f>
        <v>0</v>
      </c>
    </row>
    <row r="70" spans="1:9" ht="12">
      <c r="A70" s="339" t="s">
        <v>182</v>
      </c>
      <c r="B70" s="340"/>
      <c r="C70" s="340"/>
      <c r="D70" s="340"/>
      <c r="E70" s="340"/>
      <c r="F70" s="340"/>
      <c r="G70" s="340"/>
      <c r="H70" s="341"/>
      <c r="I70" s="73">
        <f>SUM(I66:I69)</f>
        <v>0</v>
      </c>
    </row>
    <row r="71" spans="1:9" ht="12">
      <c r="A71" s="321" t="s">
        <v>458</v>
      </c>
      <c r="B71" s="321"/>
      <c r="C71" s="321"/>
      <c r="D71" s="321"/>
      <c r="E71" s="321"/>
      <c r="F71" s="321"/>
      <c r="G71" s="92" t="s">
        <v>452</v>
      </c>
      <c r="H71" s="92" t="s">
        <v>449</v>
      </c>
      <c r="I71" s="92" t="s">
        <v>450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27"/>
      <c r="B75" s="328"/>
      <c r="C75" s="328"/>
      <c r="D75" s="328"/>
      <c r="E75" s="328"/>
      <c r="F75" s="329"/>
      <c r="G75" s="53"/>
      <c r="H75" s="207"/>
      <c r="I75" s="90">
        <f>SUM(G75*H75)</f>
        <v>0</v>
      </c>
    </row>
    <row r="76" spans="1:9" ht="12">
      <c r="A76" s="339" t="s">
        <v>182</v>
      </c>
      <c r="B76" s="340"/>
      <c r="C76" s="340"/>
      <c r="D76" s="340"/>
      <c r="E76" s="340"/>
      <c r="F76" s="340"/>
      <c r="G76" s="340"/>
      <c r="H76" s="341"/>
      <c r="I76" s="73">
        <f>SUM(I72:I75)</f>
        <v>0</v>
      </c>
    </row>
    <row r="77" spans="1:9" ht="12">
      <c r="A77" s="321" t="s">
        <v>459</v>
      </c>
      <c r="B77" s="321"/>
      <c r="C77" s="321"/>
      <c r="D77" s="321"/>
      <c r="E77" s="321"/>
      <c r="F77" s="321"/>
      <c r="G77" s="92" t="s">
        <v>452</v>
      </c>
      <c r="H77" s="92" t="s">
        <v>449</v>
      </c>
      <c r="I77" s="92" t="s">
        <v>450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27"/>
      <c r="B81" s="328"/>
      <c r="C81" s="328"/>
      <c r="D81" s="328"/>
      <c r="E81" s="328"/>
      <c r="F81" s="329"/>
      <c r="G81" s="53"/>
      <c r="H81" s="207"/>
      <c r="I81" s="90">
        <f>SUM(G81*H81)</f>
        <v>0</v>
      </c>
    </row>
    <row r="82" spans="1:9" ht="12">
      <c r="A82" s="339" t="s">
        <v>182</v>
      </c>
      <c r="B82" s="340"/>
      <c r="C82" s="340"/>
      <c r="D82" s="340"/>
      <c r="E82" s="340"/>
      <c r="F82" s="340"/>
      <c r="G82" s="340"/>
      <c r="H82" s="341"/>
      <c r="I82" s="73">
        <f>SUM(I78:I81)</f>
        <v>0</v>
      </c>
    </row>
    <row r="83" spans="1:9" ht="12">
      <c r="A83" s="321" t="s">
        <v>460</v>
      </c>
      <c r="B83" s="321"/>
      <c r="C83" s="321"/>
      <c r="D83" s="321"/>
      <c r="E83" s="321"/>
      <c r="F83" s="321"/>
      <c r="G83" s="321"/>
      <c r="H83" s="321"/>
      <c r="I83" s="150"/>
    </row>
    <row r="84" spans="1:9" ht="12">
      <c r="A84" s="342" t="s">
        <v>200</v>
      </c>
      <c r="B84" s="342"/>
      <c r="C84" s="342"/>
      <c r="D84" s="342"/>
      <c r="E84" s="342"/>
      <c r="F84" s="342" t="s">
        <v>635</v>
      </c>
      <c r="G84" s="342"/>
      <c r="H84" s="342"/>
      <c r="I84" s="149"/>
    </row>
    <row r="85" spans="1:9" ht="36" customHeight="1">
      <c r="A85" s="305"/>
      <c r="B85" s="305"/>
      <c r="C85" s="305"/>
      <c r="D85" s="305"/>
      <c r="E85" s="305"/>
      <c r="F85" s="327"/>
      <c r="G85" s="328"/>
      <c r="H85" s="329"/>
      <c r="I85" s="87"/>
    </row>
    <row r="86" spans="1:9" ht="36" customHeight="1">
      <c r="A86" s="305"/>
      <c r="B86" s="305"/>
      <c r="C86" s="305"/>
      <c r="D86" s="305"/>
      <c r="E86" s="305"/>
      <c r="F86" s="327"/>
      <c r="G86" s="328"/>
      <c r="H86" s="329"/>
      <c r="I86" s="87"/>
    </row>
    <row r="87" spans="1:9" ht="36" customHeight="1">
      <c r="A87" s="305"/>
      <c r="B87" s="305"/>
      <c r="C87" s="305"/>
      <c r="D87" s="305"/>
      <c r="E87" s="305"/>
      <c r="F87" s="327"/>
      <c r="G87" s="328"/>
      <c r="H87" s="329"/>
      <c r="I87" s="87"/>
    </row>
    <row r="88" spans="1:9" ht="36" customHeight="1">
      <c r="A88" s="305"/>
      <c r="B88" s="305"/>
      <c r="C88" s="305"/>
      <c r="D88" s="305"/>
      <c r="E88" s="305"/>
      <c r="F88" s="327"/>
      <c r="G88" s="328"/>
      <c r="H88" s="329"/>
      <c r="I88" s="87"/>
    </row>
    <row r="89" spans="1:9" ht="36" customHeight="1">
      <c r="A89" s="305"/>
      <c r="B89" s="305"/>
      <c r="C89" s="305"/>
      <c r="D89" s="305"/>
      <c r="E89" s="305"/>
      <c r="F89" s="327"/>
      <c r="G89" s="328"/>
      <c r="H89" s="329"/>
      <c r="I89" s="87"/>
    </row>
    <row r="90" spans="1:9" ht="36" customHeight="1">
      <c r="A90" s="305"/>
      <c r="B90" s="305"/>
      <c r="C90" s="305"/>
      <c r="D90" s="305"/>
      <c r="E90" s="305"/>
      <c r="F90" s="327"/>
      <c r="G90" s="328"/>
      <c r="H90" s="329"/>
      <c r="I90" s="87"/>
    </row>
    <row r="91" spans="1:9" ht="36" customHeight="1">
      <c r="A91" s="305"/>
      <c r="B91" s="305"/>
      <c r="C91" s="305"/>
      <c r="D91" s="305"/>
      <c r="E91" s="305"/>
      <c r="F91" s="327"/>
      <c r="G91" s="328"/>
      <c r="H91" s="329"/>
      <c r="I91" s="87"/>
    </row>
    <row r="92" spans="1:9" ht="36" customHeight="1">
      <c r="A92" s="305"/>
      <c r="B92" s="305"/>
      <c r="C92" s="305"/>
      <c r="D92" s="305"/>
      <c r="E92" s="305"/>
      <c r="F92" s="327"/>
      <c r="G92" s="328"/>
      <c r="H92" s="329"/>
      <c r="I92" s="87"/>
    </row>
    <row r="93" spans="1:9" ht="36" customHeight="1">
      <c r="A93" s="305"/>
      <c r="B93" s="305"/>
      <c r="C93" s="305"/>
      <c r="D93" s="305"/>
      <c r="E93" s="305"/>
      <c r="F93" s="327"/>
      <c r="G93" s="328"/>
      <c r="H93" s="329"/>
      <c r="I93" s="87"/>
    </row>
    <row r="94" spans="1:9" ht="36" customHeight="1">
      <c r="A94" s="305"/>
      <c r="B94" s="305"/>
      <c r="C94" s="305"/>
      <c r="D94" s="305"/>
      <c r="E94" s="305"/>
      <c r="F94" s="350"/>
      <c r="G94" s="350"/>
      <c r="H94" s="350"/>
      <c r="I94" s="87"/>
    </row>
    <row r="95" spans="1:9" ht="12">
      <c r="A95" s="321" t="s">
        <v>462</v>
      </c>
      <c r="B95" s="321"/>
      <c r="C95" s="321"/>
      <c r="D95" s="321"/>
      <c r="E95" s="321"/>
      <c r="F95" s="321"/>
      <c r="G95" s="321"/>
      <c r="H95" s="321"/>
      <c r="I95" s="321"/>
    </row>
    <row r="96" spans="1:9" s="93" customFormat="1" ht="41.25" customHeight="1">
      <c r="A96" s="333" t="s">
        <v>465</v>
      </c>
      <c r="B96" s="334"/>
      <c r="C96" s="334"/>
      <c r="D96" s="334"/>
      <c r="E96" s="334"/>
      <c r="F96" s="334"/>
      <c r="G96" s="334"/>
      <c r="H96" s="334"/>
      <c r="I96" s="335"/>
    </row>
    <row r="97" spans="1:9" s="93" customFormat="1" ht="54" customHeight="1">
      <c r="A97" s="336" t="s">
        <v>579</v>
      </c>
      <c r="B97" s="337"/>
      <c r="C97" s="337"/>
      <c r="D97" s="337"/>
      <c r="E97" s="337"/>
      <c r="F97" s="337"/>
      <c r="G97" s="337"/>
      <c r="H97" s="337"/>
      <c r="I97" s="338"/>
    </row>
    <row r="98" spans="1:9" ht="12">
      <c r="A98" s="330" t="s">
        <v>463</v>
      </c>
      <c r="B98" s="331"/>
      <c r="C98" s="332"/>
      <c r="D98" s="330" t="s">
        <v>464</v>
      </c>
      <c r="E98" s="331"/>
      <c r="F98" s="331"/>
      <c r="G98" s="331"/>
      <c r="H98" s="331"/>
      <c r="I98" s="332"/>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38.25" customHeight="1">
      <c r="A108" s="327"/>
      <c r="B108" s="328"/>
      <c r="C108" s="329"/>
      <c r="D108" s="327"/>
      <c r="E108" s="328"/>
      <c r="F108" s="328"/>
      <c r="G108" s="328"/>
      <c r="H108" s="328"/>
      <c r="I108" s="329"/>
    </row>
    <row r="109" spans="1:9" ht="51" customHeight="1">
      <c r="A109" s="319" t="s">
        <v>505</v>
      </c>
      <c r="B109" s="320"/>
      <c r="C109" s="320"/>
      <c r="D109" s="320"/>
      <c r="E109" s="320"/>
      <c r="F109" s="320"/>
      <c r="G109" s="320"/>
      <c r="H109" s="320"/>
      <c r="I109" s="320"/>
    </row>
    <row r="110" spans="1:9" s="19" customFormat="1" ht="13.5">
      <c r="A110" s="325" t="s">
        <v>225</v>
      </c>
      <c r="B110" s="325"/>
      <c r="C110" s="94"/>
      <c r="D110" s="325" t="s">
        <v>226</v>
      </c>
      <c r="E110" s="325"/>
      <c r="F110" s="325"/>
      <c r="G110" s="326"/>
      <c r="H110" s="326"/>
      <c r="I110" s="326"/>
    </row>
    <row r="111" spans="1:9" ht="12">
      <c r="A111" s="321" t="s">
        <v>466</v>
      </c>
      <c r="B111" s="321"/>
      <c r="C111" s="321"/>
      <c r="D111" s="321"/>
      <c r="E111" s="321"/>
      <c r="F111" s="321"/>
      <c r="G111" s="321"/>
      <c r="H111" s="321"/>
      <c r="I111" s="321"/>
    </row>
    <row r="112" spans="1:9" ht="12" customHeight="1">
      <c r="A112" s="322" t="s">
        <v>227</v>
      </c>
      <c r="B112" s="323"/>
      <c r="C112" s="323"/>
      <c r="D112" s="323"/>
      <c r="E112" s="323"/>
      <c r="F112" s="323"/>
      <c r="G112" s="323"/>
      <c r="H112" s="324"/>
      <c r="I112" s="95"/>
    </row>
    <row r="113" spans="1:9" ht="12" customHeight="1">
      <c r="A113" s="96">
        <v>1</v>
      </c>
      <c r="B113" s="310" t="s">
        <v>228</v>
      </c>
      <c r="C113" s="310"/>
      <c r="D113" s="310"/>
      <c r="E113" s="310"/>
      <c r="F113" s="310"/>
      <c r="G113" s="310"/>
      <c r="H113" s="311"/>
      <c r="I113" s="190"/>
    </row>
    <row r="114" spans="1:9" ht="12" customHeight="1">
      <c r="A114" s="96" t="s">
        <v>229</v>
      </c>
      <c r="B114" s="310" t="s">
        <v>230</v>
      </c>
      <c r="C114" s="310"/>
      <c r="D114" s="310"/>
      <c r="E114" s="310"/>
      <c r="F114" s="310"/>
      <c r="G114" s="310"/>
      <c r="H114" s="311"/>
      <c r="I114" s="190"/>
    </row>
    <row r="115" spans="1:9" ht="12" customHeight="1">
      <c r="A115" s="186">
        <v>2</v>
      </c>
      <c r="B115" s="310" t="s">
        <v>231</v>
      </c>
      <c r="C115" s="310"/>
      <c r="D115" s="310"/>
      <c r="E115" s="310"/>
      <c r="F115" s="310"/>
      <c r="G115" s="310"/>
      <c r="H115" s="311"/>
      <c r="I115" s="190"/>
    </row>
    <row r="116" spans="1:9" ht="12" customHeight="1">
      <c r="A116" s="186">
        <v>3</v>
      </c>
      <c r="B116" s="310" t="s">
        <v>232</v>
      </c>
      <c r="C116" s="310"/>
      <c r="D116" s="310"/>
      <c r="E116" s="310"/>
      <c r="F116" s="310"/>
      <c r="G116" s="310"/>
      <c r="H116" s="311"/>
      <c r="I116" s="190"/>
    </row>
    <row r="117" spans="1:9" ht="12" customHeight="1">
      <c r="A117" s="322" t="s">
        <v>233</v>
      </c>
      <c r="B117" s="323"/>
      <c r="C117" s="323"/>
      <c r="D117" s="323"/>
      <c r="E117" s="323"/>
      <c r="F117" s="323"/>
      <c r="G117" s="323"/>
      <c r="H117" s="324"/>
      <c r="I117" s="95"/>
    </row>
    <row r="118" spans="1:9" ht="12" customHeight="1">
      <c r="A118" s="97" t="s">
        <v>467</v>
      </c>
      <c r="B118" s="98"/>
      <c r="C118" s="98"/>
      <c r="D118" s="98"/>
      <c r="E118" s="98"/>
      <c r="F118" s="98"/>
      <c r="G118" s="98"/>
      <c r="H118" s="99"/>
      <c r="I118" s="95"/>
    </row>
    <row r="119" spans="1:9" ht="12" customHeight="1">
      <c r="A119" s="186">
        <v>4</v>
      </c>
      <c r="B119" s="308" t="s">
        <v>234</v>
      </c>
      <c r="C119" s="308"/>
      <c r="D119" s="308"/>
      <c r="E119" s="308"/>
      <c r="F119" s="308"/>
      <c r="G119" s="308"/>
      <c r="H119" s="309"/>
      <c r="I119" s="190"/>
    </row>
    <row r="120" spans="1:9" ht="12" customHeight="1">
      <c r="A120" s="186">
        <v>5</v>
      </c>
      <c r="B120" s="308" t="s">
        <v>235</v>
      </c>
      <c r="C120" s="308"/>
      <c r="D120" s="308"/>
      <c r="E120" s="308"/>
      <c r="F120" s="308"/>
      <c r="G120" s="308"/>
      <c r="H120" s="309"/>
      <c r="I120" s="190"/>
    </row>
    <row r="121" spans="1:9" ht="12" customHeight="1">
      <c r="A121" s="186">
        <v>6</v>
      </c>
      <c r="B121" s="310" t="s">
        <v>236</v>
      </c>
      <c r="C121" s="310"/>
      <c r="D121" s="310"/>
      <c r="E121" s="310"/>
      <c r="F121" s="310"/>
      <c r="G121" s="310"/>
      <c r="H121" s="311"/>
      <c r="I121" s="190"/>
    </row>
    <row r="122" spans="1:9" ht="12" customHeight="1">
      <c r="A122" s="186" t="s">
        <v>237</v>
      </c>
      <c r="B122" s="310" t="s">
        <v>238</v>
      </c>
      <c r="C122" s="310"/>
      <c r="D122" s="310"/>
      <c r="E122" s="310"/>
      <c r="F122" s="310"/>
      <c r="G122" s="310"/>
      <c r="H122" s="311"/>
      <c r="I122" s="190"/>
    </row>
    <row r="123" spans="1:9" ht="12" customHeight="1">
      <c r="A123" s="186">
        <v>7</v>
      </c>
      <c r="B123" s="308" t="s">
        <v>239</v>
      </c>
      <c r="C123" s="308"/>
      <c r="D123" s="308"/>
      <c r="E123" s="308"/>
      <c r="F123" s="308"/>
      <c r="G123" s="308"/>
      <c r="H123" s="309"/>
      <c r="I123" s="190"/>
    </row>
    <row r="124" spans="1:9" ht="12" customHeight="1">
      <c r="A124" s="186">
        <v>8</v>
      </c>
      <c r="B124" s="310" t="s">
        <v>240</v>
      </c>
      <c r="C124" s="310"/>
      <c r="D124" s="310"/>
      <c r="E124" s="310"/>
      <c r="F124" s="310"/>
      <c r="G124" s="310"/>
      <c r="H124" s="311"/>
      <c r="I124" s="190"/>
    </row>
    <row r="125" spans="1:9" ht="12" customHeight="1">
      <c r="A125" s="186">
        <v>9</v>
      </c>
      <c r="B125" s="310" t="s">
        <v>241</v>
      </c>
      <c r="C125" s="310"/>
      <c r="D125" s="310"/>
      <c r="E125" s="310"/>
      <c r="F125" s="310"/>
      <c r="G125" s="310"/>
      <c r="H125" s="311"/>
      <c r="I125" s="190"/>
    </row>
    <row r="126" spans="1:9" ht="12" customHeight="1">
      <c r="A126" s="186" t="s">
        <v>242</v>
      </c>
      <c r="B126" s="310" t="s">
        <v>243</v>
      </c>
      <c r="C126" s="310"/>
      <c r="D126" s="310"/>
      <c r="E126" s="310"/>
      <c r="F126" s="310"/>
      <c r="G126" s="310"/>
      <c r="H126" s="311"/>
      <c r="I126" s="190"/>
    </row>
    <row r="127" spans="1:9" ht="12" customHeight="1">
      <c r="A127" s="186">
        <v>10</v>
      </c>
      <c r="B127" s="308" t="s">
        <v>244</v>
      </c>
      <c r="C127" s="308"/>
      <c r="D127" s="308"/>
      <c r="E127" s="308"/>
      <c r="F127" s="308"/>
      <c r="G127" s="308"/>
      <c r="H127" s="309"/>
      <c r="I127" s="190"/>
    </row>
    <row r="128" spans="1:9" ht="27" customHeight="1">
      <c r="A128" s="96">
        <v>11</v>
      </c>
      <c r="B128" s="310" t="s">
        <v>245</v>
      </c>
      <c r="C128" s="310"/>
      <c r="D128" s="310"/>
      <c r="E128" s="310"/>
      <c r="F128" s="310"/>
      <c r="G128" s="310"/>
      <c r="H128" s="311"/>
      <c r="I128" s="190"/>
    </row>
    <row r="129" spans="1:9" ht="12" customHeight="1">
      <c r="A129" s="97" t="s">
        <v>468</v>
      </c>
      <c r="B129" s="98"/>
      <c r="C129" s="98"/>
      <c r="D129" s="98"/>
      <c r="E129" s="98"/>
      <c r="F129" s="98"/>
      <c r="G129" s="98"/>
      <c r="H129" s="99"/>
      <c r="I129" s="95"/>
    </row>
    <row r="130" spans="1:9" ht="12" customHeight="1">
      <c r="A130" s="186">
        <v>12</v>
      </c>
      <c r="B130" s="308" t="s">
        <v>246</v>
      </c>
      <c r="C130" s="308"/>
      <c r="D130" s="308"/>
      <c r="E130" s="308"/>
      <c r="F130" s="308"/>
      <c r="G130" s="308"/>
      <c r="H130" s="309"/>
      <c r="I130" s="190"/>
    </row>
    <row r="131" spans="1:9" ht="12" customHeight="1">
      <c r="A131" s="186">
        <v>13</v>
      </c>
      <c r="B131" s="308" t="s">
        <v>247</v>
      </c>
      <c r="C131" s="308"/>
      <c r="D131" s="308"/>
      <c r="E131" s="308"/>
      <c r="F131" s="308"/>
      <c r="G131" s="308"/>
      <c r="H131" s="309"/>
      <c r="I131" s="190"/>
    </row>
    <row r="132" spans="1:9" ht="12" customHeight="1">
      <c r="A132" s="96">
        <v>14</v>
      </c>
      <c r="B132" s="310" t="s">
        <v>248</v>
      </c>
      <c r="C132" s="310"/>
      <c r="D132" s="310"/>
      <c r="E132" s="310"/>
      <c r="F132" s="310"/>
      <c r="G132" s="310"/>
      <c r="H132" s="311"/>
      <c r="I132" s="190"/>
    </row>
    <row r="133" spans="1:9" ht="12" customHeight="1">
      <c r="A133" s="186">
        <v>15</v>
      </c>
      <c r="B133" s="308" t="s">
        <v>249</v>
      </c>
      <c r="C133" s="308"/>
      <c r="D133" s="308"/>
      <c r="E133" s="308"/>
      <c r="F133" s="308"/>
      <c r="G133" s="308"/>
      <c r="H133" s="309"/>
      <c r="I133" s="190"/>
    </row>
    <row r="134" spans="1:9" ht="27" customHeight="1">
      <c r="A134" s="96">
        <v>16</v>
      </c>
      <c r="B134" s="310" t="s">
        <v>250</v>
      </c>
      <c r="C134" s="310"/>
      <c r="D134" s="310"/>
      <c r="E134" s="310"/>
      <c r="F134" s="310"/>
      <c r="G134" s="310"/>
      <c r="H134" s="311"/>
      <c r="I134" s="190"/>
    </row>
    <row r="135" spans="1:9" ht="12" customHeight="1">
      <c r="A135" s="97" t="s">
        <v>469</v>
      </c>
      <c r="B135" s="98"/>
      <c r="C135" s="98"/>
      <c r="D135" s="98"/>
      <c r="E135" s="98"/>
      <c r="F135" s="98"/>
      <c r="G135" s="98"/>
      <c r="H135" s="99"/>
      <c r="I135" s="95"/>
    </row>
    <row r="136" spans="1:9" ht="12" customHeight="1">
      <c r="A136" s="186">
        <v>17</v>
      </c>
      <c r="B136" s="308" t="s">
        <v>251</v>
      </c>
      <c r="C136" s="308"/>
      <c r="D136" s="308"/>
      <c r="E136" s="308"/>
      <c r="F136" s="308"/>
      <c r="G136" s="308"/>
      <c r="H136" s="309"/>
      <c r="I136" s="190"/>
    </row>
    <row r="137" spans="1:9" ht="12" customHeight="1">
      <c r="A137" s="186">
        <v>18</v>
      </c>
      <c r="B137" s="308" t="s">
        <v>252</v>
      </c>
      <c r="C137" s="308"/>
      <c r="D137" s="308"/>
      <c r="E137" s="308"/>
      <c r="F137" s="308"/>
      <c r="G137" s="308"/>
      <c r="H137" s="309"/>
      <c r="I137" s="190"/>
    </row>
    <row r="138" spans="1:9" ht="12" customHeight="1">
      <c r="A138" s="186">
        <v>19</v>
      </c>
      <c r="B138" s="310" t="s">
        <v>253</v>
      </c>
      <c r="C138" s="310"/>
      <c r="D138" s="310"/>
      <c r="E138" s="310"/>
      <c r="F138" s="310"/>
      <c r="G138" s="310"/>
      <c r="H138" s="311"/>
      <c r="I138" s="190"/>
    </row>
    <row r="139" spans="1:9" ht="12" customHeight="1">
      <c r="A139" s="186" t="s">
        <v>254</v>
      </c>
      <c r="B139" s="310" t="s">
        <v>255</v>
      </c>
      <c r="C139" s="310"/>
      <c r="D139" s="310"/>
      <c r="E139" s="310"/>
      <c r="F139" s="310"/>
      <c r="G139" s="310"/>
      <c r="H139" s="311"/>
      <c r="I139" s="190"/>
    </row>
    <row r="140" spans="1:9" ht="12" customHeight="1">
      <c r="A140" s="186">
        <v>20</v>
      </c>
      <c r="B140" s="308" t="s">
        <v>256</v>
      </c>
      <c r="C140" s="308"/>
      <c r="D140" s="308"/>
      <c r="E140" s="308"/>
      <c r="F140" s="308"/>
      <c r="G140" s="308"/>
      <c r="H140" s="309"/>
      <c r="I140" s="190"/>
    </row>
    <row r="141" spans="1:9" ht="12" customHeight="1">
      <c r="A141" s="96">
        <v>21</v>
      </c>
      <c r="B141" s="310" t="s">
        <v>257</v>
      </c>
      <c r="C141" s="310"/>
      <c r="D141" s="310"/>
      <c r="E141" s="310"/>
      <c r="F141" s="310"/>
      <c r="G141" s="310"/>
      <c r="H141" s="311"/>
      <c r="I141" s="190"/>
    </row>
    <row r="142" spans="1:9" ht="12" customHeight="1">
      <c r="A142" s="316" t="s">
        <v>258</v>
      </c>
      <c r="B142" s="317"/>
      <c r="C142" s="317"/>
      <c r="D142" s="317"/>
      <c r="E142" s="317"/>
      <c r="F142" s="317"/>
      <c r="G142" s="317"/>
      <c r="H142" s="318"/>
      <c r="I142" s="95"/>
    </row>
    <row r="143" spans="1:9" ht="12" customHeight="1">
      <c r="A143" s="186">
        <v>22</v>
      </c>
      <c r="B143" s="308" t="s">
        <v>259</v>
      </c>
      <c r="C143" s="308"/>
      <c r="D143" s="308"/>
      <c r="E143" s="308"/>
      <c r="F143" s="308"/>
      <c r="G143" s="308"/>
      <c r="H143" s="309"/>
      <c r="I143" s="190"/>
    </row>
    <row r="144" spans="1:9" ht="12" customHeight="1">
      <c r="A144" s="186">
        <v>23</v>
      </c>
      <c r="B144" s="100" t="s">
        <v>260</v>
      </c>
      <c r="C144" s="98"/>
      <c r="D144" s="98"/>
      <c r="E144" s="98"/>
      <c r="F144" s="98"/>
      <c r="G144" s="98"/>
      <c r="H144" s="99"/>
      <c r="I144" s="190"/>
    </row>
    <row r="145" spans="1:9" s="101" customFormat="1" ht="12" customHeight="1">
      <c r="A145" s="186">
        <v>24</v>
      </c>
      <c r="B145" s="310" t="s">
        <v>261</v>
      </c>
      <c r="C145" s="310"/>
      <c r="D145" s="310"/>
      <c r="E145" s="310"/>
      <c r="F145" s="310"/>
      <c r="G145" s="310"/>
      <c r="H145" s="311"/>
      <c r="I145" s="174"/>
    </row>
    <row r="146" spans="1:9" s="101" customFormat="1" ht="12" customHeight="1">
      <c r="A146" s="186" t="s">
        <v>262</v>
      </c>
      <c r="B146" s="310" t="s">
        <v>263</v>
      </c>
      <c r="C146" s="310"/>
      <c r="D146" s="310"/>
      <c r="E146" s="310"/>
      <c r="F146" s="310"/>
      <c r="G146" s="310"/>
      <c r="H146" s="311"/>
      <c r="I146" s="174"/>
    </row>
    <row r="147" spans="1:9" s="101" customFormat="1" ht="12" customHeight="1">
      <c r="A147" s="96">
        <v>25</v>
      </c>
      <c r="B147" s="310" t="s">
        <v>264</v>
      </c>
      <c r="C147" s="310"/>
      <c r="D147" s="310"/>
      <c r="E147" s="310"/>
      <c r="F147" s="310"/>
      <c r="G147" s="310"/>
      <c r="H147" s="311"/>
      <c r="I147" s="174"/>
    </row>
    <row r="148" spans="1:9" s="101" customFormat="1" ht="12" customHeight="1">
      <c r="A148" s="96" t="s">
        <v>265</v>
      </c>
      <c r="B148" s="310" t="s">
        <v>266</v>
      </c>
      <c r="C148" s="310"/>
      <c r="D148" s="310"/>
      <c r="E148" s="310"/>
      <c r="F148" s="310"/>
      <c r="G148" s="310"/>
      <c r="H148" s="311"/>
      <c r="I148" s="174"/>
    </row>
    <row r="149" spans="1:9" s="101" customFormat="1" ht="12" customHeight="1">
      <c r="A149" s="96">
        <v>26</v>
      </c>
      <c r="B149" s="310" t="s">
        <v>267</v>
      </c>
      <c r="C149" s="310"/>
      <c r="D149" s="310"/>
      <c r="E149" s="310"/>
      <c r="F149" s="310"/>
      <c r="G149" s="310"/>
      <c r="H149" s="311"/>
      <c r="I149" s="174"/>
    </row>
    <row r="150" spans="1:9" ht="12" customHeight="1">
      <c r="A150" s="313" t="s">
        <v>470</v>
      </c>
      <c r="B150" s="314"/>
      <c r="C150" s="314"/>
      <c r="D150" s="314"/>
      <c r="E150" s="314"/>
      <c r="F150" s="314"/>
      <c r="G150" s="314"/>
      <c r="H150" s="315"/>
      <c r="I150" s="95"/>
    </row>
    <row r="151" spans="1:9" ht="12" customHeight="1">
      <c r="A151" s="186">
        <v>27</v>
      </c>
      <c r="B151" s="308" t="s">
        <v>268</v>
      </c>
      <c r="C151" s="308"/>
      <c r="D151" s="308"/>
      <c r="E151" s="308"/>
      <c r="F151" s="308"/>
      <c r="G151" s="308"/>
      <c r="H151" s="309"/>
      <c r="I151" s="190"/>
    </row>
    <row r="152" spans="1:9" ht="12" customHeight="1">
      <c r="A152" s="186">
        <v>28</v>
      </c>
      <c r="B152" s="308" t="s">
        <v>269</v>
      </c>
      <c r="C152" s="308"/>
      <c r="D152" s="308"/>
      <c r="E152" s="308"/>
      <c r="F152" s="308"/>
      <c r="G152" s="308"/>
      <c r="H152" s="309"/>
      <c r="I152" s="190"/>
    </row>
    <row r="153" spans="1:9" ht="12" customHeight="1">
      <c r="A153" s="186">
        <v>29</v>
      </c>
      <c r="B153" s="310" t="s">
        <v>270</v>
      </c>
      <c r="C153" s="310"/>
      <c r="D153" s="310"/>
      <c r="E153" s="310"/>
      <c r="F153" s="310"/>
      <c r="G153" s="310"/>
      <c r="H153" s="311"/>
      <c r="I153" s="190"/>
    </row>
    <row r="154" spans="1:9" ht="12" customHeight="1">
      <c r="A154" s="186">
        <v>30</v>
      </c>
      <c r="B154" s="310" t="s">
        <v>271</v>
      </c>
      <c r="C154" s="310"/>
      <c r="D154" s="310"/>
      <c r="E154" s="310"/>
      <c r="F154" s="310"/>
      <c r="G154" s="310"/>
      <c r="H154" s="310"/>
      <c r="I154" s="190"/>
    </row>
    <row r="155" spans="1:9" ht="12" customHeight="1">
      <c r="A155" s="316" t="s">
        <v>272</v>
      </c>
      <c r="B155" s="317"/>
      <c r="C155" s="317"/>
      <c r="D155" s="317"/>
      <c r="E155" s="317"/>
      <c r="F155" s="317"/>
      <c r="G155" s="317"/>
      <c r="H155" s="318"/>
      <c r="I155" s="95"/>
    </row>
    <row r="156" spans="1:9" ht="12" customHeight="1">
      <c r="A156" s="97" t="s">
        <v>273</v>
      </c>
      <c r="B156" s="98"/>
      <c r="C156" s="98"/>
      <c r="D156" s="98"/>
      <c r="E156" s="98"/>
      <c r="F156" s="98"/>
      <c r="G156" s="98"/>
      <c r="H156" s="99"/>
      <c r="I156" s="95"/>
    </row>
    <row r="157" spans="1:9" ht="12" customHeight="1">
      <c r="A157" s="186">
        <v>31</v>
      </c>
      <c r="B157" s="308" t="s">
        <v>274</v>
      </c>
      <c r="C157" s="308"/>
      <c r="D157" s="308"/>
      <c r="E157" s="308"/>
      <c r="F157" s="308"/>
      <c r="G157" s="308"/>
      <c r="H157" s="309"/>
      <c r="I157" s="190"/>
    </row>
    <row r="158" spans="1:9" ht="12" customHeight="1">
      <c r="A158" s="186">
        <v>32</v>
      </c>
      <c r="B158" s="308" t="s">
        <v>275</v>
      </c>
      <c r="C158" s="308"/>
      <c r="D158" s="308"/>
      <c r="E158" s="308"/>
      <c r="F158" s="308"/>
      <c r="G158" s="308"/>
      <c r="H158" s="309"/>
      <c r="I158" s="190"/>
    </row>
    <row r="159" spans="1:9" ht="12" customHeight="1">
      <c r="A159" s="186">
        <v>33</v>
      </c>
      <c r="B159" s="308" t="s">
        <v>276</v>
      </c>
      <c r="C159" s="308"/>
      <c r="D159" s="308"/>
      <c r="E159" s="308"/>
      <c r="F159" s="308"/>
      <c r="G159" s="308"/>
      <c r="H159" s="309"/>
      <c r="I159" s="190"/>
    </row>
    <row r="160" spans="1:9" ht="12" customHeight="1">
      <c r="A160" s="186">
        <v>34</v>
      </c>
      <c r="B160" s="308" t="s">
        <v>277</v>
      </c>
      <c r="C160" s="308"/>
      <c r="D160" s="308"/>
      <c r="E160" s="308"/>
      <c r="F160" s="308"/>
      <c r="G160" s="308"/>
      <c r="H160" s="309"/>
      <c r="I160" s="190"/>
    </row>
    <row r="161" spans="1:9" ht="12" customHeight="1">
      <c r="A161" s="186">
        <v>35</v>
      </c>
      <c r="B161" s="308" t="s">
        <v>278</v>
      </c>
      <c r="C161" s="308"/>
      <c r="D161" s="308"/>
      <c r="E161" s="308"/>
      <c r="F161" s="308"/>
      <c r="G161" s="308"/>
      <c r="H161" s="309"/>
      <c r="I161" s="190"/>
    </row>
    <row r="162" spans="1:9" ht="12">
      <c r="A162" s="312" t="s">
        <v>471</v>
      </c>
      <c r="B162" s="312"/>
      <c r="C162" s="312"/>
      <c r="D162" s="312"/>
      <c r="E162" s="312"/>
      <c r="F162" s="312"/>
      <c r="G162" s="312"/>
      <c r="H162" s="312"/>
      <c r="I162" s="312"/>
    </row>
    <row r="163" spans="1:9" ht="123" customHeight="1">
      <c r="A163" s="306"/>
      <c r="B163" s="306"/>
      <c r="C163" s="306"/>
      <c r="D163" s="306"/>
      <c r="E163" s="306"/>
      <c r="F163" s="306"/>
      <c r="G163" s="306"/>
      <c r="H163" s="306"/>
      <c r="I163" s="306"/>
    </row>
    <row r="164" spans="1:9" ht="12">
      <c r="A164" s="312" t="s">
        <v>472</v>
      </c>
      <c r="B164" s="312"/>
      <c r="C164" s="312"/>
      <c r="D164" s="312"/>
      <c r="E164" s="312"/>
      <c r="F164" s="312"/>
      <c r="G164" s="312"/>
      <c r="H164" s="312"/>
      <c r="I164" s="312"/>
    </row>
    <row r="165" spans="1:9" ht="123" customHeight="1">
      <c r="A165" s="306"/>
      <c r="B165" s="306"/>
      <c r="C165" s="306"/>
      <c r="D165" s="306"/>
      <c r="E165" s="306"/>
      <c r="F165" s="306"/>
      <c r="G165" s="306"/>
      <c r="H165" s="306"/>
      <c r="I165" s="306"/>
    </row>
    <row r="166" spans="1:9" ht="12">
      <c r="A166" s="312" t="s">
        <v>473</v>
      </c>
      <c r="B166" s="312"/>
      <c r="C166" s="312"/>
      <c r="D166" s="312"/>
      <c r="E166" s="312"/>
      <c r="F166" s="312"/>
      <c r="G166" s="312"/>
      <c r="H166" s="312"/>
      <c r="I166" s="312"/>
    </row>
    <row r="167" spans="1:9" ht="123" customHeight="1">
      <c r="A167" s="306"/>
      <c r="B167" s="306"/>
      <c r="C167" s="306"/>
      <c r="D167" s="306"/>
      <c r="E167" s="306"/>
      <c r="F167" s="306"/>
      <c r="G167" s="306"/>
      <c r="H167" s="306"/>
      <c r="I167" s="306"/>
    </row>
    <row r="168" spans="1:9" ht="12">
      <c r="A168" s="312" t="s">
        <v>474</v>
      </c>
      <c r="B168" s="312"/>
      <c r="C168" s="312"/>
      <c r="D168" s="312"/>
      <c r="E168" s="312"/>
      <c r="F168" s="312"/>
      <c r="G168" s="312"/>
      <c r="H168" s="312"/>
      <c r="I168" s="174"/>
    </row>
  </sheetData>
  <sheetProtection selectLockedCells="1"/>
  <mergeCells count="185">
    <mergeCell ref="A164:I164"/>
    <mergeCell ref="A165:I165"/>
    <mergeCell ref="A166:I166"/>
    <mergeCell ref="A167:I167"/>
    <mergeCell ref="A168:H168"/>
    <mergeCell ref="B158:H158"/>
    <mergeCell ref="B159:H159"/>
    <mergeCell ref="B160:H160"/>
    <mergeCell ref="B161:H161"/>
    <mergeCell ref="A162:I162"/>
    <mergeCell ref="A163:I163"/>
    <mergeCell ref="B151:H151"/>
    <mergeCell ref="B152:H152"/>
    <mergeCell ref="B153:H153"/>
    <mergeCell ref="B154:H154"/>
    <mergeCell ref="A155:H155"/>
    <mergeCell ref="B157:H157"/>
    <mergeCell ref="B145:H145"/>
    <mergeCell ref="B146:H146"/>
    <mergeCell ref="B147:H147"/>
    <mergeCell ref="B148:H148"/>
    <mergeCell ref="B149:H149"/>
    <mergeCell ref="A150:H150"/>
    <mergeCell ref="B138:H138"/>
    <mergeCell ref="B139:H139"/>
    <mergeCell ref="B140:H140"/>
    <mergeCell ref="B141:H141"/>
    <mergeCell ref="A142:H142"/>
    <mergeCell ref="B143:H143"/>
    <mergeCell ref="B131:H131"/>
    <mergeCell ref="B132:H132"/>
    <mergeCell ref="B133:H133"/>
    <mergeCell ref="B134:H134"/>
    <mergeCell ref="B136:H136"/>
    <mergeCell ref="B137:H137"/>
    <mergeCell ref="B124:H124"/>
    <mergeCell ref="B125:H125"/>
    <mergeCell ref="B126:H126"/>
    <mergeCell ref="B127:H127"/>
    <mergeCell ref="B128:H128"/>
    <mergeCell ref="B130:H130"/>
    <mergeCell ref="A117:H117"/>
    <mergeCell ref="B119:H119"/>
    <mergeCell ref="B120:H120"/>
    <mergeCell ref="B121:H121"/>
    <mergeCell ref="B122:H122"/>
    <mergeCell ref="B123:H123"/>
    <mergeCell ref="A111:I111"/>
    <mergeCell ref="A112:H112"/>
    <mergeCell ref="B113:H113"/>
    <mergeCell ref="B114:H114"/>
    <mergeCell ref="B115:H115"/>
    <mergeCell ref="B116:H116"/>
    <mergeCell ref="A109:I109"/>
    <mergeCell ref="A110:B110"/>
    <mergeCell ref="D110:F110"/>
    <mergeCell ref="G110:I110"/>
    <mergeCell ref="A106:C106"/>
    <mergeCell ref="D106:I106"/>
    <mergeCell ref="A107:C107"/>
    <mergeCell ref="D107:I107"/>
    <mergeCell ref="A108:C108"/>
    <mergeCell ref="D108:I108"/>
    <mergeCell ref="A103:C103"/>
    <mergeCell ref="D103:I103"/>
    <mergeCell ref="A104:C104"/>
    <mergeCell ref="D104:I104"/>
    <mergeCell ref="A105:C105"/>
    <mergeCell ref="D105:I105"/>
    <mergeCell ref="A100:C100"/>
    <mergeCell ref="D100:I100"/>
    <mergeCell ref="A101:C101"/>
    <mergeCell ref="D101:I101"/>
    <mergeCell ref="A102:C102"/>
    <mergeCell ref="D102:I102"/>
    <mergeCell ref="A95:I95"/>
    <mergeCell ref="A96:I96"/>
    <mergeCell ref="A98:C98"/>
    <mergeCell ref="D98:I98"/>
    <mergeCell ref="A99:C99"/>
    <mergeCell ref="D99:I99"/>
    <mergeCell ref="A97:I97"/>
    <mergeCell ref="A94:E94"/>
    <mergeCell ref="A93:E93"/>
    <mergeCell ref="A92:E92"/>
    <mergeCell ref="A91:E91"/>
    <mergeCell ref="A90:E90"/>
    <mergeCell ref="F90:H90"/>
    <mergeCell ref="F91:H91"/>
    <mergeCell ref="F92:H92"/>
    <mergeCell ref="F93:H93"/>
    <mergeCell ref="F94:H94"/>
    <mergeCell ref="A85:E85"/>
    <mergeCell ref="A84:E84"/>
    <mergeCell ref="A82:H82"/>
    <mergeCell ref="A89:E89"/>
    <mergeCell ref="A88:E88"/>
    <mergeCell ref="A87:E87"/>
    <mergeCell ref="A86:E86"/>
    <mergeCell ref="A83:H83"/>
    <mergeCell ref="F84:H84"/>
    <mergeCell ref="F85:H85"/>
    <mergeCell ref="F86:H86"/>
    <mergeCell ref="F87:H87"/>
    <mergeCell ref="F88:H88"/>
    <mergeCell ref="F89:H89"/>
    <mergeCell ref="A76:H76"/>
    <mergeCell ref="A77:F77"/>
    <mergeCell ref="A78:F78"/>
    <mergeCell ref="A79:F79"/>
    <mergeCell ref="A80:F80"/>
    <mergeCell ref="A81:F81"/>
    <mergeCell ref="A70:H70"/>
    <mergeCell ref="A71:F71"/>
    <mergeCell ref="A72:F72"/>
    <mergeCell ref="A73:F73"/>
    <mergeCell ref="A74:F74"/>
    <mergeCell ref="A75:F75"/>
    <mergeCell ref="A64:I64"/>
    <mergeCell ref="A65:F65"/>
    <mergeCell ref="A66:F66"/>
    <mergeCell ref="A67:F67"/>
    <mergeCell ref="A68:F68"/>
    <mergeCell ref="A69:F69"/>
    <mergeCell ref="A58:F58"/>
    <mergeCell ref="A59:F59"/>
    <mergeCell ref="A60:F60"/>
    <mergeCell ref="A61:F61"/>
    <mergeCell ref="A62:F62"/>
    <mergeCell ref="A63:H63"/>
    <mergeCell ref="A52:F52"/>
    <mergeCell ref="A53:F53"/>
    <mergeCell ref="A54:F54"/>
    <mergeCell ref="A55:F55"/>
    <mergeCell ref="A56:F56"/>
    <mergeCell ref="A57:H57"/>
    <mergeCell ref="A46:F46"/>
    <mergeCell ref="A47:F47"/>
    <mergeCell ref="A48:H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28:F28"/>
    <mergeCell ref="A29:F29"/>
    <mergeCell ref="A30:F30"/>
    <mergeCell ref="A31:F31"/>
    <mergeCell ref="A32:F32"/>
    <mergeCell ref="A33:F33"/>
    <mergeCell ref="A21:I21"/>
    <mergeCell ref="A23:I23"/>
    <mergeCell ref="A24:F24"/>
    <mergeCell ref="A25:F25"/>
    <mergeCell ref="A26:F26"/>
    <mergeCell ref="A27:F27"/>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19'!A23" display="MATERIALS AND SUPPLIES"/>
    <hyperlink ref="A12:H12" location="'19.19'!A48" display="JOB-SITE POWER TOOLS AND EQUIPMENT"/>
    <hyperlink ref="A13:H13" location="'19.19'!A57" display="EQUIPMENT RENTAL"/>
    <hyperlink ref="A14:H14" location="'19.19'!A64" display="CONTRACTED SERVICES"/>
    <hyperlink ref="A15:H15" location="'19.19'!A70" display="AGENCY TECHNICAL SERVICES"/>
    <hyperlink ref="A16:H16" location="'19.19'!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2" max="255" man="1"/>
    <brk id="82" max="255" man="1"/>
    <brk id="94" max="255" man="1"/>
  </rowBreaks>
  <legacyDrawing r:id="rId2"/>
</worksheet>
</file>

<file path=xl/worksheets/sheet25.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zoomScale="98" zoomScalePageLayoutView="98"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2">
        <v>21.2</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5.25" customHeight="1">
      <c r="A84" s="305"/>
      <c r="B84" s="305"/>
      <c r="C84" s="305"/>
      <c r="D84" s="305"/>
      <c r="E84" s="305"/>
      <c r="F84" s="327"/>
      <c r="G84" s="328"/>
      <c r="H84" s="329"/>
      <c r="I84" s="87"/>
    </row>
    <row r="85" spans="1:9" ht="35.25" customHeight="1">
      <c r="A85" s="305"/>
      <c r="B85" s="305"/>
      <c r="C85" s="305"/>
      <c r="D85" s="305"/>
      <c r="E85" s="305"/>
      <c r="F85" s="327"/>
      <c r="G85" s="328"/>
      <c r="H85" s="329"/>
      <c r="I85" s="87"/>
    </row>
    <row r="86" spans="1:9" ht="35.25" customHeight="1">
      <c r="A86" s="305"/>
      <c r="B86" s="305"/>
      <c r="C86" s="305"/>
      <c r="D86" s="305"/>
      <c r="E86" s="305"/>
      <c r="F86" s="327"/>
      <c r="G86" s="328"/>
      <c r="H86" s="329"/>
      <c r="I86" s="87"/>
    </row>
    <row r="87" spans="1:9" ht="35.25" customHeight="1">
      <c r="A87" s="305"/>
      <c r="B87" s="305"/>
      <c r="C87" s="305"/>
      <c r="D87" s="305"/>
      <c r="E87" s="305"/>
      <c r="F87" s="327"/>
      <c r="G87" s="328"/>
      <c r="H87" s="329"/>
      <c r="I87" s="87"/>
    </row>
    <row r="88" spans="1:9" ht="35.25" customHeight="1">
      <c r="A88" s="305"/>
      <c r="B88" s="305"/>
      <c r="C88" s="305"/>
      <c r="D88" s="305"/>
      <c r="E88" s="305"/>
      <c r="F88" s="327"/>
      <c r="G88" s="328"/>
      <c r="H88" s="329"/>
      <c r="I88" s="87"/>
    </row>
    <row r="89" spans="1:9" ht="35.25" customHeight="1">
      <c r="A89" s="305"/>
      <c r="B89" s="305"/>
      <c r="C89" s="305"/>
      <c r="D89" s="305"/>
      <c r="E89" s="305"/>
      <c r="F89" s="327"/>
      <c r="G89" s="328"/>
      <c r="H89" s="329"/>
      <c r="I89" s="87"/>
    </row>
    <row r="90" spans="1:9" ht="35.25" customHeight="1">
      <c r="A90" s="305"/>
      <c r="B90" s="305"/>
      <c r="C90" s="305"/>
      <c r="D90" s="305"/>
      <c r="E90" s="305"/>
      <c r="F90" s="327"/>
      <c r="G90" s="328"/>
      <c r="H90" s="329"/>
      <c r="I90" s="87"/>
    </row>
    <row r="91" spans="1:9" ht="35.25" customHeight="1">
      <c r="A91" s="305"/>
      <c r="B91" s="305"/>
      <c r="C91" s="305"/>
      <c r="D91" s="305"/>
      <c r="E91" s="305"/>
      <c r="F91" s="327"/>
      <c r="G91" s="328"/>
      <c r="H91" s="329"/>
      <c r="I91" s="87"/>
    </row>
    <row r="92" spans="1:9" ht="35.25" customHeight="1">
      <c r="A92" s="305"/>
      <c r="B92" s="305"/>
      <c r="C92" s="305"/>
      <c r="D92" s="305"/>
      <c r="E92" s="305"/>
      <c r="F92" s="327"/>
      <c r="G92" s="328"/>
      <c r="H92" s="329"/>
      <c r="I92" s="87"/>
    </row>
    <row r="93" spans="1:9" ht="35.25" customHeight="1">
      <c r="A93" s="305"/>
      <c r="B93" s="305"/>
      <c r="C93" s="305"/>
      <c r="D93" s="305"/>
      <c r="E93" s="305"/>
      <c r="F93" s="350"/>
      <c r="G93" s="350"/>
      <c r="H93" s="350"/>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20'!A23" display="MATERIALS AND SUPPLIES"/>
    <hyperlink ref="A12:H12" location="'19.20'!A48" display="JOB-SITE POWER TOOLS AND EQUIPMENT"/>
    <hyperlink ref="A13:H13" location="'19.20'!A57" display="EQUIPMENT RENTAL"/>
    <hyperlink ref="A14:H14" location="'19.20'!A64" display="CONTRACTED SERVICES"/>
    <hyperlink ref="A15:H15" location="'19.20'!A70" display="AGENCY TECHNICAL SERVICES"/>
    <hyperlink ref="A16:H16" location="'19.20'!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26.xml><?xml version="1.0" encoding="utf-8"?>
<worksheet xmlns="http://schemas.openxmlformats.org/spreadsheetml/2006/main" xmlns:r="http://schemas.openxmlformats.org/officeDocument/2006/relationships">
  <sheetPr>
    <tabColor rgb="FF92D050"/>
  </sheetPr>
  <dimension ref="A1:R27"/>
  <sheetViews>
    <sheetView view="pageLayout" workbookViewId="0" topLeftCell="A1">
      <selection activeCell="E1" sqref="E1:H1"/>
    </sheetView>
  </sheetViews>
  <sheetFormatPr defaultColWidth="8.7109375" defaultRowHeight="15"/>
  <cols>
    <col min="1" max="6" width="8.7109375" style="177" customWidth="1"/>
    <col min="7" max="7" width="8.7109375" style="177" hidden="1" customWidth="1"/>
    <col min="8" max="8" width="8.7109375" style="177" customWidth="1"/>
    <col min="9" max="9" width="11.57421875" style="177" customWidth="1"/>
    <col min="10" max="10" width="8.7109375" style="177" hidden="1" customWidth="1"/>
    <col min="11" max="11" width="8.7109375" style="177" customWidth="1"/>
    <col min="12" max="12" width="8.7109375" style="177" hidden="1" customWidth="1"/>
    <col min="13" max="13" width="8.7109375" style="177" customWidth="1"/>
    <col min="14" max="14" width="8.7109375" style="177" hidden="1" customWidth="1"/>
    <col min="15" max="16" width="8.7109375" style="177" customWidth="1"/>
    <col min="17" max="17" width="9.7109375" style="177" customWidth="1"/>
    <col min="18" max="16384" width="8.7109375" style="177" customWidth="1"/>
  </cols>
  <sheetData>
    <row r="1" spans="1:17" s="119" customFormat="1" ht="12">
      <c r="A1" s="167" t="s">
        <v>506</v>
      </c>
      <c r="B1" s="475" t="e">
        <f>'21.01'!B1</f>
        <v>#N/A</v>
      </c>
      <c r="C1" s="475"/>
      <c r="D1" s="168" t="s">
        <v>507</v>
      </c>
      <c r="E1" s="475">
        <f>'21.01'!D1</f>
        <v>0</v>
      </c>
      <c r="F1" s="475"/>
      <c r="G1" s="475"/>
      <c r="H1" s="475"/>
      <c r="I1" s="168" t="s">
        <v>539</v>
      </c>
      <c r="J1" s="193"/>
      <c r="K1" s="476">
        <f>'Summary V21'!J1</f>
        <v>0</v>
      </c>
      <c r="L1" s="475"/>
      <c r="M1" s="475"/>
      <c r="N1" s="175"/>
      <c r="O1" s="480" t="s">
        <v>532</v>
      </c>
      <c r="P1" s="481"/>
      <c r="Q1" s="176">
        <v>2021</v>
      </c>
    </row>
    <row r="2" spans="1:17" ht="43.5" customHeight="1">
      <c r="A2" s="169" t="s">
        <v>542</v>
      </c>
      <c r="B2" s="477" t="s">
        <v>543</v>
      </c>
      <c r="C2" s="477"/>
      <c r="D2" s="477" t="s">
        <v>544</v>
      </c>
      <c r="E2" s="477"/>
      <c r="F2" s="478" t="s">
        <v>633</v>
      </c>
      <c r="G2" s="478"/>
      <c r="H2" s="478"/>
      <c r="I2" s="477" t="s">
        <v>545</v>
      </c>
      <c r="J2" s="477"/>
      <c r="K2" s="477"/>
      <c r="L2" s="194"/>
      <c r="M2" s="478" t="s">
        <v>634</v>
      </c>
      <c r="N2" s="478"/>
      <c r="O2" s="478"/>
      <c r="P2" s="468" t="s">
        <v>546</v>
      </c>
      <c r="Q2" s="469"/>
    </row>
    <row r="3" spans="1:17" ht="14.25">
      <c r="A3" s="170">
        <f>'Summary V21'!A5</f>
        <v>21.01</v>
      </c>
      <c r="B3" s="470">
        <f>'Summary V21'!L5</f>
        <v>0</v>
      </c>
      <c r="C3" s="471"/>
      <c r="D3" s="470">
        <f>'Summary V21'!M5</f>
        <v>0</v>
      </c>
      <c r="E3" s="471"/>
      <c r="F3" s="472"/>
      <c r="G3" s="473"/>
      <c r="H3" s="474"/>
      <c r="I3" s="464" t="e">
        <f>SUM(F3/B3)</f>
        <v>#DIV/0!</v>
      </c>
      <c r="J3" s="465"/>
      <c r="K3" s="466"/>
      <c r="L3" s="178"/>
      <c r="M3" s="472"/>
      <c r="N3" s="473"/>
      <c r="O3" s="474"/>
      <c r="P3" s="464" t="e">
        <f>SUM(M3/B3)</f>
        <v>#DIV/0!</v>
      </c>
      <c r="Q3" s="467"/>
    </row>
    <row r="4" spans="1:17" ht="14.25">
      <c r="A4" s="170">
        <f>'Summary V21'!A6</f>
        <v>21.02</v>
      </c>
      <c r="B4" s="470">
        <f>'Summary V21'!L6</f>
        <v>0</v>
      </c>
      <c r="C4" s="471"/>
      <c r="D4" s="470">
        <f>'Summary V21'!M6</f>
        <v>0</v>
      </c>
      <c r="E4" s="471"/>
      <c r="F4" s="472"/>
      <c r="G4" s="473"/>
      <c r="H4" s="474"/>
      <c r="I4" s="464" t="e">
        <f aca="true" t="shared" si="0" ref="I4:I22">SUM(F4/B4)</f>
        <v>#DIV/0!</v>
      </c>
      <c r="J4" s="465"/>
      <c r="K4" s="466"/>
      <c r="L4" s="178"/>
      <c r="M4" s="472"/>
      <c r="N4" s="473"/>
      <c r="O4" s="474"/>
      <c r="P4" s="464" t="e">
        <f aca="true" t="shared" si="1" ref="P4:P22">SUM(M4/B4)</f>
        <v>#DIV/0!</v>
      </c>
      <c r="Q4" s="467"/>
    </row>
    <row r="5" spans="1:17" ht="14.25">
      <c r="A5" s="170">
        <f>'Summary V21'!A7</f>
        <v>21.03</v>
      </c>
      <c r="B5" s="470">
        <f>'Summary V21'!L7</f>
        <v>0</v>
      </c>
      <c r="C5" s="471"/>
      <c r="D5" s="470">
        <f>'Summary V21'!M7</f>
        <v>0</v>
      </c>
      <c r="E5" s="471"/>
      <c r="F5" s="472"/>
      <c r="G5" s="473"/>
      <c r="H5" s="474"/>
      <c r="I5" s="464" t="e">
        <f t="shared" si="0"/>
        <v>#DIV/0!</v>
      </c>
      <c r="J5" s="465"/>
      <c r="K5" s="466"/>
      <c r="L5" s="178"/>
      <c r="M5" s="472"/>
      <c r="N5" s="473"/>
      <c r="O5" s="474"/>
      <c r="P5" s="464" t="e">
        <f t="shared" si="1"/>
        <v>#DIV/0!</v>
      </c>
      <c r="Q5" s="467"/>
    </row>
    <row r="6" spans="1:17" ht="14.25">
      <c r="A6" s="170">
        <f>'Summary V21'!A8</f>
        <v>21.04</v>
      </c>
      <c r="B6" s="470">
        <f>'Summary V21'!L8</f>
        <v>0</v>
      </c>
      <c r="C6" s="471"/>
      <c r="D6" s="470">
        <f>'Summary V21'!M8</f>
        <v>0</v>
      </c>
      <c r="E6" s="471"/>
      <c r="F6" s="472"/>
      <c r="G6" s="473"/>
      <c r="H6" s="474"/>
      <c r="I6" s="464" t="e">
        <f t="shared" si="0"/>
        <v>#DIV/0!</v>
      </c>
      <c r="J6" s="465"/>
      <c r="K6" s="466"/>
      <c r="L6" s="178"/>
      <c r="M6" s="472"/>
      <c r="N6" s="473"/>
      <c r="O6" s="474"/>
      <c r="P6" s="464" t="e">
        <f t="shared" si="1"/>
        <v>#DIV/0!</v>
      </c>
      <c r="Q6" s="467"/>
    </row>
    <row r="7" spans="1:17" ht="14.25">
      <c r="A7" s="170">
        <f>'Summary V21'!A9</f>
        <v>21.05</v>
      </c>
      <c r="B7" s="470">
        <f>'Summary V21'!L9</f>
        <v>0</v>
      </c>
      <c r="C7" s="471"/>
      <c r="D7" s="470">
        <f>'Summary V21'!M9</f>
        <v>0</v>
      </c>
      <c r="E7" s="471"/>
      <c r="F7" s="472"/>
      <c r="G7" s="473"/>
      <c r="H7" s="474"/>
      <c r="I7" s="464" t="e">
        <f t="shared" si="0"/>
        <v>#DIV/0!</v>
      </c>
      <c r="J7" s="465"/>
      <c r="K7" s="466"/>
      <c r="L7" s="178"/>
      <c r="M7" s="472"/>
      <c r="N7" s="473"/>
      <c r="O7" s="474"/>
      <c r="P7" s="464" t="e">
        <f t="shared" si="1"/>
        <v>#DIV/0!</v>
      </c>
      <c r="Q7" s="467"/>
    </row>
    <row r="8" spans="1:17" ht="14.25">
      <c r="A8" s="170">
        <f>'Summary V21'!A10</f>
        <v>21.06</v>
      </c>
      <c r="B8" s="470">
        <f>'Summary V21'!L10</f>
        <v>0</v>
      </c>
      <c r="C8" s="471"/>
      <c r="D8" s="470">
        <f>'Summary V21'!M10</f>
        <v>0</v>
      </c>
      <c r="E8" s="471"/>
      <c r="F8" s="472"/>
      <c r="G8" s="473"/>
      <c r="H8" s="474"/>
      <c r="I8" s="464" t="e">
        <f t="shared" si="0"/>
        <v>#DIV/0!</v>
      </c>
      <c r="J8" s="465"/>
      <c r="K8" s="466"/>
      <c r="L8" s="178"/>
      <c r="M8" s="472"/>
      <c r="N8" s="473"/>
      <c r="O8" s="474"/>
      <c r="P8" s="464" t="e">
        <f t="shared" si="1"/>
        <v>#DIV/0!</v>
      </c>
      <c r="Q8" s="467"/>
    </row>
    <row r="9" spans="1:17" ht="14.25">
      <c r="A9" s="170">
        <f>'Summary V21'!A11</f>
        <v>21.07</v>
      </c>
      <c r="B9" s="470">
        <f>'Summary V21'!L11</f>
        <v>0</v>
      </c>
      <c r="C9" s="471"/>
      <c r="D9" s="470">
        <f>'Summary V21'!M11</f>
        <v>0</v>
      </c>
      <c r="E9" s="471"/>
      <c r="F9" s="472"/>
      <c r="G9" s="473"/>
      <c r="H9" s="474"/>
      <c r="I9" s="464" t="e">
        <f t="shared" si="0"/>
        <v>#DIV/0!</v>
      </c>
      <c r="J9" s="465"/>
      <c r="K9" s="466"/>
      <c r="L9" s="178"/>
      <c r="M9" s="472"/>
      <c r="N9" s="473"/>
      <c r="O9" s="474"/>
      <c r="P9" s="464" t="e">
        <f t="shared" si="1"/>
        <v>#DIV/0!</v>
      </c>
      <c r="Q9" s="467"/>
    </row>
    <row r="10" spans="1:17" ht="14.25">
      <c r="A10" s="170">
        <f>'Summary V21'!A12</f>
        <v>21.08</v>
      </c>
      <c r="B10" s="470">
        <f>'Summary V21'!L12</f>
        <v>0</v>
      </c>
      <c r="C10" s="471"/>
      <c r="D10" s="470">
        <f>'Summary V21'!M12</f>
        <v>0</v>
      </c>
      <c r="E10" s="471"/>
      <c r="F10" s="472"/>
      <c r="G10" s="473"/>
      <c r="H10" s="474"/>
      <c r="I10" s="464" t="e">
        <f t="shared" si="0"/>
        <v>#DIV/0!</v>
      </c>
      <c r="J10" s="465"/>
      <c r="K10" s="466"/>
      <c r="L10" s="178"/>
      <c r="M10" s="472"/>
      <c r="N10" s="473"/>
      <c r="O10" s="474"/>
      <c r="P10" s="464" t="e">
        <f t="shared" si="1"/>
        <v>#DIV/0!</v>
      </c>
      <c r="Q10" s="467"/>
    </row>
    <row r="11" spans="1:17" ht="14.25">
      <c r="A11" s="170">
        <f>'Summary V21'!A13</f>
        <v>21.09</v>
      </c>
      <c r="B11" s="470">
        <f>'Summary V21'!L13</f>
        <v>0</v>
      </c>
      <c r="C11" s="471"/>
      <c r="D11" s="470">
        <f>'Summary V21'!M13</f>
        <v>0</v>
      </c>
      <c r="E11" s="471"/>
      <c r="F11" s="472"/>
      <c r="G11" s="473"/>
      <c r="H11" s="474"/>
      <c r="I11" s="464" t="e">
        <f t="shared" si="0"/>
        <v>#DIV/0!</v>
      </c>
      <c r="J11" s="465"/>
      <c r="K11" s="466"/>
      <c r="L11" s="178"/>
      <c r="M11" s="472"/>
      <c r="N11" s="473"/>
      <c r="O11" s="474"/>
      <c r="P11" s="464" t="e">
        <f t="shared" si="1"/>
        <v>#DIV/0!</v>
      </c>
      <c r="Q11" s="467"/>
    </row>
    <row r="12" spans="1:17" ht="14.25">
      <c r="A12" s="171">
        <f>'Summary V21'!A14</f>
        <v>21.1</v>
      </c>
      <c r="B12" s="470">
        <f>'Summary V21'!L14</f>
        <v>0</v>
      </c>
      <c r="C12" s="471"/>
      <c r="D12" s="470">
        <f>'Summary V21'!M14</f>
        <v>0</v>
      </c>
      <c r="E12" s="471"/>
      <c r="F12" s="472"/>
      <c r="G12" s="473"/>
      <c r="H12" s="474"/>
      <c r="I12" s="464" t="e">
        <f t="shared" si="0"/>
        <v>#DIV/0!</v>
      </c>
      <c r="J12" s="465"/>
      <c r="K12" s="466"/>
      <c r="L12" s="178"/>
      <c r="M12" s="472"/>
      <c r="N12" s="473"/>
      <c r="O12" s="474"/>
      <c r="P12" s="464" t="e">
        <f t="shared" si="1"/>
        <v>#DIV/0!</v>
      </c>
      <c r="Q12" s="467"/>
    </row>
    <row r="13" spans="1:17" ht="14.25">
      <c r="A13" s="170">
        <f>'Summary V21'!A15</f>
        <v>21.11</v>
      </c>
      <c r="B13" s="470">
        <f>'Summary V21'!L15</f>
        <v>0</v>
      </c>
      <c r="C13" s="471"/>
      <c r="D13" s="470">
        <f>'Summary V21'!M15</f>
        <v>0</v>
      </c>
      <c r="E13" s="471"/>
      <c r="F13" s="472"/>
      <c r="G13" s="473"/>
      <c r="H13" s="474"/>
      <c r="I13" s="464" t="e">
        <f t="shared" si="0"/>
        <v>#DIV/0!</v>
      </c>
      <c r="J13" s="465"/>
      <c r="K13" s="466"/>
      <c r="L13" s="178"/>
      <c r="M13" s="472"/>
      <c r="N13" s="473"/>
      <c r="O13" s="474"/>
      <c r="P13" s="464" t="e">
        <f t="shared" si="1"/>
        <v>#DIV/0!</v>
      </c>
      <c r="Q13" s="467"/>
    </row>
    <row r="14" spans="1:17" ht="14.25">
      <c r="A14" s="170">
        <f>'Summary V21'!A16</f>
        <v>21.12</v>
      </c>
      <c r="B14" s="470">
        <f>'Summary V21'!L16</f>
        <v>0</v>
      </c>
      <c r="C14" s="471"/>
      <c r="D14" s="470">
        <f>'Summary V21'!M16</f>
        <v>0</v>
      </c>
      <c r="E14" s="471"/>
      <c r="F14" s="472"/>
      <c r="G14" s="473"/>
      <c r="H14" s="474"/>
      <c r="I14" s="464" t="e">
        <f t="shared" si="0"/>
        <v>#DIV/0!</v>
      </c>
      <c r="J14" s="465"/>
      <c r="K14" s="466"/>
      <c r="L14" s="178"/>
      <c r="M14" s="472"/>
      <c r="N14" s="473"/>
      <c r="O14" s="474"/>
      <c r="P14" s="464" t="e">
        <f t="shared" si="1"/>
        <v>#DIV/0!</v>
      </c>
      <c r="Q14" s="467"/>
    </row>
    <row r="15" spans="1:17" ht="14.25">
      <c r="A15" s="170">
        <f>'Summary V21'!A17</f>
        <v>21.13</v>
      </c>
      <c r="B15" s="470">
        <f>'Summary V21'!L17</f>
        <v>0</v>
      </c>
      <c r="C15" s="471"/>
      <c r="D15" s="470">
        <f>'Summary V21'!M17</f>
        <v>0</v>
      </c>
      <c r="E15" s="471"/>
      <c r="F15" s="472"/>
      <c r="G15" s="473"/>
      <c r="H15" s="474"/>
      <c r="I15" s="464" t="e">
        <f t="shared" si="0"/>
        <v>#DIV/0!</v>
      </c>
      <c r="J15" s="465"/>
      <c r="K15" s="466"/>
      <c r="L15" s="178"/>
      <c r="M15" s="472"/>
      <c r="N15" s="473"/>
      <c r="O15" s="474"/>
      <c r="P15" s="464" t="e">
        <f t="shared" si="1"/>
        <v>#DIV/0!</v>
      </c>
      <c r="Q15" s="467"/>
    </row>
    <row r="16" spans="1:17" ht="14.25">
      <c r="A16" s="170">
        <f>'Summary V21'!A18</f>
        <v>21.14</v>
      </c>
      <c r="B16" s="470">
        <f>'Summary V21'!L18</f>
        <v>0</v>
      </c>
      <c r="C16" s="471"/>
      <c r="D16" s="470">
        <f>'Summary V21'!M18</f>
        <v>0</v>
      </c>
      <c r="E16" s="471"/>
      <c r="F16" s="472"/>
      <c r="G16" s="473"/>
      <c r="H16" s="474"/>
      <c r="I16" s="464" t="e">
        <f t="shared" si="0"/>
        <v>#DIV/0!</v>
      </c>
      <c r="J16" s="465"/>
      <c r="K16" s="466"/>
      <c r="L16" s="178"/>
      <c r="M16" s="472"/>
      <c r="N16" s="473"/>
      <c r="O16" s="474"/>
      <c r="P16" s="464" t="e">
        <f t="shared" si="1"/>
        <v>#DIV/0!</v>
      </c>
      <c r="Q16" s="467"/>
    </row>
    <row r="17" spans="1:17" ht="14.25">
      <c r="A17" s="170">
        <f>'Summary V21'!A19</f>
        <v>21.15</v>
      </c>
      <c r="B17" s="470">
        <f>'Summary V21'!L19</f>
        <v>0</v>
      </c>
      <c r="C17" s="471"/>
      <c r="D17" s="470">
        <f>'Summary V21'!M19</f>
        <v>0</v>
      </c>
      <c r="E17" s="471"/>
      <c r="F17" s="472"/>
      <c r="G17" s="473"/>
      <c r="H17" s="474"/>
      <c r="I17" s="464" t="e">
        <f t="shared" si="0"/>
        <v>#DIV/0!</v>
      </c>
      <c r="J17" s="465"/>
      <c r="K17" s="466"/>
      <c r="L17" s="178"/>
      <c r="M17" s="472"/>
      <c r="N17" s="473"/>
      <c r="O17" s="474"/>
      <c r="P17" s="464" t="e">
        <f t="shared" si="1"/>
        <v>#DIV/0!</v>
      </c>
      <c r="Q17" s="467"/>
    </row>
    <row r="18" spans="1:17" ht="14.25">
      <c r="A18" s="170">
        <f>'Summary V21'!A20</f>
        <v>21.16</v>
      </c>
      <c r="B18" s="470">
        <f>'Summary V21'!L20</f>
        <v>0</v>
      </c>
      <c r="C18" s="471"/>
      <c r="D18" s="470">
        <f>'Summary V21'!M20</f>
        <v>0</v>
      </c>
      <c r="E18" s="471"/>
      <c r="F18" s="472"/>
      <c r="G18" s="473"/>
      <c r="H18" s="474"/>
      <c r="I18" s="464" t="e">
        <f t="shared" si="0"/>
        <v>#DIV/0!</v>
      </c>
      <c r="J18" s="465"/>
      <c r="K18" s="466"/>
      <c r="L18" s="178"/>
      <c r="M18" s="472"/>
      <c r="N18" s="473"/>
      <c r="O18" s="474"/>
      <c r="P18" s="464" t="e">
        <f t="shared" si="1"/>
        <v>#DIV/0!</v>
      </c>
      <c r="Q18" s="467"/>
    </row>
    <row r="19" spans="1:17" ht="14.25">
      <c r="A19" s="170">
        <f>'Summary V21'!A21</f>
        <v>21.17</v>
      </c>
      <c r="B19" s="470">
        <f>'Summary V21'!L21</f>
        <v>0</v>
      </c>
      <c r="C19" s="471"/>
      <c r="D19" s="470">
        <f>'Summary V21'!M21</f>
        <v>0</v>
      </c>
      <c r="E19" s="471"/>
      <c r="F19" s="472"/>
      <c r="G19" s="473"/>
      <c r="H19" s="474"/>
      <c r="I19" s="464" t="e">
        <f t="shared" si="0"/>
        <v>#DIV/0!</v>
      </c>
      <c r="J19" s="465"/>
      <c r="K19" s="466"/>
      <c r="L19" s="178"/>
      <c r="M19" s="472"/>
      <c r="N19" s="473"/>
      <c r="O19" s="474"/>
      <c r="P19" s="464" t="e">
        <f t="shared" si="1"/>
        <v>#DIV/0!</v>
      </c>
      <c r="Q19" s="467"/>
    </row>
    <row r="20" spans="1:17" ht="14.25">
      <c r="A20" s="170">
        <f>'Summary V21'!A22</f>
        <v>21.18</v>
      </c>
      <c r="B20" s="470">
        <f>'Summary V21'!L22</f>
        <v>0</v>
      </c>
      <c r="C20" s="471"/>
      <c r="D20" s="470">
        <f>'Summary V21'!M22</f>
        <v>0</v>
      </c>
      <c r="E20" s="471"/>
      <c r="F20" s="472"/>
      <c r="G20" s="473"/>
      <c r="H20" s="474"/>
      <c r="I20" s="464" t="e">
        <f t="shared" si="0"/>
        <v>#DIV/0!</v>
      </c>
      <c r="J20" s="465"/>
      <c r="K20" s="466"/>
      <c r="L20" s="178"/>
      <c r="M20" s="472"/>
      <c r="N20" s="473"/>
      <c r="O20" s="474"/>
      <c r="P20" s="464" t="e">
        <f t="shared" si="1"/>
        <v>#DIV/0!</v>
      </c>
      <c r="Q20" s="467"/>
    </row>
    <row r="21" spans="1:17" ht="14.25">
      <c r="A21" s="170">
        <f>'Summary V21'!A23</f>
        <v>21.19</v>
      </c>
      <c r="B21" s="470">
        <f>'Summary V21'!L23</f>
        <v>0</v>
      </c>
      <c r="C21" s="471"/>
      <c r="D21" s="470">
        <f>'Summary V21'!M23</f>
        <v>0</v>
      </c>
      <c r="E21" s="471"/>
      <c r="F21" s="472"/>
      <c r="G21" s="473"/>
      <c r="H21" s="474"/>
      <c r="I21" s="464" t="e">
        <f t="shared" si="0"/>
        <v>#DIV/0!</v>
      </c>
      <c r="J21" s="465"/>
      <c r="K21" s="466"/>
      <c r="L21" s="178"/>
      <c r="M21" s="472"/>
      <c r="N21" s="473"/>
      <c r="O21" s="474"/>
      <c r="P21" s="464" t="e">
        <f t="shared" si="1"/>
        <v>#DIV/0!</v>
      </c>
      <c r="Q21" s="467"/>
    </row>
    <row r="22" spans="1:17" ht="14.25">
      <c r="A22" s="171">
        <f>'Summary V21'!A24</f>
        <v>21.2</v>
      </c>
      <c r="B22" s="470">
        <f>'Summary V21'!L24</f>
        <v>0</v>
      </c>
      <c r="C22" s="471"/>
      <c r="D22" s="470">
        <f>'Summary V21'!M24</f>
        <v>0</v>
      </c>
      <c r="E22" s="471"/>
      <c r="F22" s="472"/>
      <c r="G22" s="473"/>
      <c r="H22" s="474"/>
      <c r="I22" s="464" t="e">
        <f t="shared" si="0"/>
        <v>#DIV/0!</v>
      </c>
      <c r="J22" s="465"/>
      <c r="K22" s="466"/>
      <c r="L22" s="178"/>
      <c r="M22" s="472"/>
      <c r="N22" s="473"/>
      <c r="O22" s="474"/>
      <c r="P22" s="464" t="e">
        <f t="shared" si="1"/>
        <v>#DIV/0!</v>
      </c>
      <c r="Q22" s="467"/>
    </row>
    <row r="23" spans="1:17" ht="15" thickBot="1">
      <c r="A23" s="172" t="s">
        <v>547</v>
      </c>
      <c r="B23" s="463">
        <f>SUM(B3:C22)</f>
        <v>0</v>
      </c>
      <c r="C23" s="463"/>
      <c r="D23" s="463">
        <f>SUM(D3:E22)</f>
        <v>0</v>
      </c>
      <c r="E23" s="463"/>
      <c r="F23" s="462">
        <f>SUM(F3:H22)</f>
        <v>0</v>
      </c>
      <c r="G23" s="462"/>
      <c r="H23" s="462"/>
      <c r="I23" s="464" t="e">
        <f>SUM(F23/B23)</f>
        <v>#DIV/0!</v>
      </c>
      <c r="J23" s="465"/>
      <c r="K23" s="466"/>
      <c r="L23" s="179"/>
      <c r="M23" s="462">
        <f>SUM(M3:O22)</f>
        <v>0</v>
      </c>
      <c r="N23" s="462"/>
      <c r="O23" s="462"/>
      <c r="P23" s="464" t="e">
        <f>SUM(M23/B23)</f>
        <v>#DIV/0!</v>
      </c>
      <c r="Q23" s="467"/>
    </row>
    <row r="24" spans="1:17" ht="6" customHeight="1">
      <c r="A24" s="180"/>
      <c r="B24" s="180"/>
      <c r="C24" s="180"/>
      <c r="D24" s="180"/>
      <c r="E24" s="180"/>
      <c r="F24" s="180"/>
      <c r="G24" s="180"/>
      <c r="H24" s="180"/>
      <c r="I24" s="180"/>
      <c r="J24" s="180"/>
      <c r="K24" s="180"/>
      <c r="L24" s="180"/>
      <c r="M24" s="180"/>
      <c r="N24" s="180"/>
      <c r="O24" s="180"/>
      <c r="P24" s="180"/>
      <c r="Q24" s="180"/>
    </row>
    <row r="25" spans="1:18" ht="14.25">
      <c r="A25" s="413" t="s">
        <v>589</v>
      </c>
      <c r="B25" s="413"/>
      <c r="C25" s="413"/>
      <c r="D25" s="413"/>
      <c r="E25" s="413"/>
      <c r="F25" s="413"/>
      <c r="G25" s="413"/>
      <c r="H25" s="413"/>
      <c r="I25" s="413"/>
      <c r="J25" s="413"/>
      <c r="K25" s="413"/>
      <c r="L25" s="413"/>
      <c r="M25" s="413"/>
      <c r="N25" s="413"/>
      <c r="O25" s="413"/>
      <c r="P25" s="413"/>
      <c r="Q25" s="413"/>
      <c r="R25" s="181"/>
    </row>
    <row r="26" spans="1:17" ht="87" customHeight="1">
      <c r="A26" s="479"/>
      <c r="B26" s="479"/>
      <c r="C26" s="479"/>
      <c r="D26" s="479"/>
      <c r="E26" s="479"/>
      <c r="F26" s="479"/>
      <c r="G26" s="479"/>
      <c r="H26" s="479"/>
      <c r="I26" s="479"/>
      <c r="J26" s="479"/>
      <c r="K26" s="479"/>
      <c r="L26" s="479"/>
      <c r="M26" s="479"/>
      <c r="N26" s="479"/>
      <c r="O26" s="479"/>
      <c r="P26" s="479"/>
      <c r="Q26" s="479"/>
    </row>
    <row r="27" spans="1:17" ht="23.25">
      <c r="A27" s="482" t="s">
        <v>582</v>
      </c>
      <c r="B27" s="483"/>
      <c r="C27" s="483"/>
      <c r="D27" s="483"/>
      <c r="E27" s="483"/>
      <c r="F27" s="483"/>
      <c r="G27" s="483"/>
      <c r="H27" s="483"/>
      <c r="I27" s="483"/>
      <c r="J27" s="483"/>
      <c r="K27" s="483"/>
      <c r="L27" s="483"/>
      <c r="M27" s="483"/>
      <c r="N27" s="483"/>
      <c r="O27" s="483"/>
      <c r="P27" s="483"/>
      <c r="Q27" s="483"/>
    </row>
  </sheetData>
  <sheetProtection sheet="1" selectLockedCells="1"/>
  <mergeCells count="139">
    <mergeCell ref="A26:Q26"/>
    <mergeCell ref="A25:Q25"/>
    <mergeCell ref="P22:Q22"/>
    <mergeCell ref="O1:P1"/>
    <mergeCell ref="A27:Q27"/>
    <mergeCell ref="P16:Q16"/>
    <mergeCell ref="P17:Q17"/>
    <mergeCell ref="P18:Q18"/>
    <mergeCell ref="P19:Q19"/>
    <mergeCell ref="P20:Q20"/>
    <mergeCell ref="P21:Q21"/>
    <mergeCell ref="P10:Q10"/>
    <mergeCell ref="P11:Q11"/>
    <mergeCell ref="P12:Q12"/>
    <mergeCell ref="P13:Q13"/>
    <mergeCell ref="P14:Q14"/>
    <mergeCell ref="P15:Q15"/>
    <mergeCell ref="M20:O20"/>
    <mergeCell ref="M21:O21"/>
    <mergeCell ref="M22:O22"/>
    <mergeCell ref="P3:Q3"/>
    <mergeCell ref="P4:Q4"/>
    <mergeCell ref="P5:Q5"/>
    <mergeCell ref="P6:Q6"/>
    <mergeCell ref="P7:Q7"/>
    <mergeCell ref="P8:Q8"/>
    <mergeCell ref="P9:Q9"/>
    <mergeCell ref="M14:O14"/>
    <mergeCell ref="M15:O15"/>
    <mergeCell ref="M16:O16"/>
    <mergeCell ref="M17:O17"/>
    <mergeCell ref="M18:O18"/>
    <mergeCell ref="M19:O19"/>
    <mergeCell ref="M8:O8"/>
    <mergeCell ref="M9:O9"/>
    <mergeCell ref="M10:O10"/>
    <mergeCell ref="M11:O11"/>
    <mergeCell ref="M12:O12"/>
    <mergeCell ref="M13:O13"/>
    <mergeCell ref="I20:K20"/>
    <mergeCell ref="I21:K21"/>
    <mergeCell ref="I22:K22"/>
    <mergeCell ref="M3:O3"/>
    <mergeCell ref="M4:O4"/>
    <mergeCell ref="M5:O5"/>
    <mergeCell ref="M6:O6"/>
    <mergeCell ref="M7:O7"/>
    <mergeCell ref="I12:K12"/>
    <mergeCell ref="I13:K13"/>
    <mergeCell ref="I14:K14"/>
    <mergeCell ref="I15:K15"/>
    <mergeCell ref="I16:K16"/>
    <mergeCell ref="I17:K17"/>
    <mergeCell ref="F22:H22"/>
    <mergeCell ref="I3:K3"/>
    <mergeCell ref="I4:K4"/>
    <mergeCell ref="I5:K5"/>
    <mergeCell ref="I6:K6"/>
    <mergeCell ref="I7:K7"/>
    <mergeCell ref="I8:K8"/>
    <mergeCell ref="I9:K9"/>
    <mergeCell ref="I10:K10"/>
    <mergeCell ref="I11:K11"/>
    <mergeCell ref="F16:H16"/>
    <mergeCell ref="F17:H17"/>
    <mergeCell ref="F18:H18"/>
    <mergeCell ref="F19:H19"/>
    <mergeCell ref="F20:H20"/>
    <mergeCell ref="F21:H21"/>
    <mergeCell ref="F10:H10"/>
    <mergeCell ref="F11:H11"/>
    <mergeCell ref="F12:H12"/>
    <mergeCell ref="F13:H13"/>
    <mergeCell ref="F14:H14"/>
    <mergeCell ref="F15:H15"/>
    <mergeCell ref="I18:K18"/>
    <mergeCell ref="I19:K19"/>
    <mergeCell ref="F8:H8"/>
    <mergeCell ref="F9:H9"/>
    <mergeCell ref="D16:E16"/>
    <mergeCell ref="D17:E17"/>
    <mergeCell ref="D18:E18"/>
    <mergeCell ref="D19:E19"/>
    <mergeCell ref="D20:E20"/>
    <mergeCell ref="D21:E21"/>
    <mergeCell ref="D10:E10"/>
    <mergeCell ref="D11:E11"/>
    <mergeCell ref="D12:E12"/>
    <mergeCell ref="D13:E13"/>
    <mergeCell ref="D14:E14"/>
    <mergeCell ref="D15:E15"/>
    <mergeCell ref="B1:C1"/>
    <mergeCell ref="E1:H1"/>
    <mergeCell ref="K1:M1"/>
    <mergeCell ref="B2:C2"/>
    <mergeCell ref="D2:E2"/>
    <mergeCell ref="F2:H2"/>
    <mergeCell ref="I2:K2"/>
    <mergeCell ref="M2:O2"/>
    <mergeCell ref="B20:C20"/>
    <mergeCell ref="D3:E3"/>
    <mergeCell ref="D4:E4"/>
    <mergeCell ref="D5:E5"/>
    <mergeCell ref="D6:E6"/>
    <mergeCell ref="D7:E7"/>
    <mergeCell ref="D8:E8"/>
    <mergeCell ref="D9:E9"/>
    <mergeCell ref="B14:C14"/>
    <mergeCell ref="B15:C15"/>
    <mergeCell ref="B16:C16"/>
    <mergeCell ref="B17:C17"/>
    <mergeCell ref="B18:C18"/>
    <mergeCell ref="B19:C19"/>
    <mergeCell ref="B8:C8"/>
    <mergeCell ref="B9:C9"/>
    <mergeCell ref="F23:H23"/>
    <mergeCell ref="M23:O23"/>
    <mergeCell ref="B23:C23"/>
    <mergeCell ref="D23:E23"/>
    <mergeCell ref="I23:K23"/>
    <mergeCell ref="P23:Q23"/>
    <mergeCell ref="P2:Q2"/>
    <mergeCell ref="B3:C3"/>
    <mergeCell ref="B4:C4"/>
    <mergeCell ref="B5:C5"/>
    <mergeCell ref="B6:C6"/>
    <mergeCell ref="B7:C7"/>
    <mergeCell ref="B21:C21"/>
    <mergeCell ref="B22:C22"/>
    <mergeCell ref="B10:C10"/>
    <mergeCell ref="B11:C11"/>
    <mergeCell ref="B12:C12"/>
    <mergeCell ref="B13:C13"/>
    <mergeCell ref="D22:E22"/>
    <mergeCell ref="F3:H3"/>
    <mergeCell ref="F4:H4"/>
    <mergeCell ref="F5:H5"/>
    <mergeCell ref="F6:H6"/>
    <mergeCell ref="F7:H7"/>
  </mergeCells>
  <printOptions/>
  <pageMargins left="0.25" right="0.25" top="1.1" bottom="0.5" header="0.3" footer="0.3"/>
  <pageSetup horizontalDpi="600" verticalDpi="600" orientation="landscape" r:id="rId1"/>
  <headerFooter>
    <oddHeader>&amp;C&amp;"-,Bold"&amp;25&amp;K000000PY 2021 CTST Reconciliation&amp;KFF0000 &amp;"-,Regular"&amp;11&amp;K01+000
&amp;"-,Italic"&amp;15&amp;KFF0000Please do not attempt to manipulate any fields on this tab.  If additional tabs are needed contact NOJC.&amp;"-,Regular"&amp;11&amp;K01+000
</oddHeader>
  </headerFooter>
</worksheet>
</file>

<file path=xl/worksheets/sheet27.xml><?xml version="1.0" encoding="utf-8"?>
<worksheet xmlns="http://schemas.openxmlformats.org/spreadsheetml/2006/main" xmlns:r="http://schemas.openxmlformats.org/officeDocument/2006/relationships">
  <sheetPr>
    <tabColor rgb="FFFF0000"/>
  </sheetPr>
  <dimension ref="A1:H67"/>
  <sheetViews>
    <sheetView view="pageLayout" workbookViewId="0" topLeftCell="A1">
      <selection activeCell="B16" sqref="B16:G16"/>
    </sheetView>
  </sheetViews>
  <sheetFormatPr defaultColWidth="9.28125" defaultRowHeight="15"/>
  <cols>
    <col min="1" max="1" width="4.00390625" style="21" customWidth="1"/>
    <col min="2" max="7" width="16.421875" style="21" customWidth="1"/>
    <col min="8" max="8" width="18.57421875" style="21" customWidth="1"/>
    <col min="9" max="16384" width="9.28125" style="21" customWidth="1"/>
  </cols>
  <sheetData>
    <row r="1" spans="1:8" s="10" customFormat="1" ht="18">
      <c r="A1" s="484" t="s">
        <v>504</v>
      </c>
      <c r="B1" s="484"/>
      <c r="C1" s="484"/>
      <c r="D1" s="484"/>
      <c r="E1" s="484"/>
      <c r="F1" s="484"/>
      <c r="G1" s="484"/>
      <c r="H1" s="484"/>
    </row>
    <row r="2" spans="1:8" s="12" customFormat="1" ht="14.25">
      <c r="A2" s="322" t="s">
        <v>506</v>
      </c>
      <c r="B2" s="323"/>
      <c r="C2" s="48" t="e">
        <f>'21.01'!B1</f>
        <v>#N/A</v>
      </c>
      <c r="D2" s="43" t="s">
        <v>507</v>
      </c>
      <c r="E2" s="49">
        <f>'21.01'!D1</f>
        <v>0</v>
      </c>
      <c r="F2" s="11" t="s">
        <v>215</v>
      </c>
      <c r="G2" s="485"/>
      <c r="H2" s="486"/>
    </row>
    <row r="3" spans="1:8" s="12" customFormat="1" ht="14.25">
      <c r="A3" s="487" t="s">
        <v>591</v>
      </c>
      <c r="B3" s="488"/>
      <c r="C3" s="489"/>
      <c r="D3" s="490"/>
      <c r="E3" s="491"/>
      <c r="F3" s="492"/>
      <c r="G3" s="493"/>
      <c r="H3" s="494"/>
    </row>
    <row r="4" spans="1:8" s="12" customFormat="1" ht="14.25">
      <c r="A4" s="13"/>
      <c r="B4" s="14"/>
      <c r="C4" s="14"/>
      <c r="D4" s="15"/>
      <c r="E4" s="16"/>
      <c r="F4" s="17"/>
      <c r="G4" s="17"/>
      <c r="H4" s="18"/>
    </row>
    <row r="5" spans="1:8" s="12" customFormat="1" ht="14.25">
      <c r="A5" s="499" t="s">
        <v>217</v>
      </c>
      <c r="B5" s="500"/>
      <c r="C5" s="165"/>
      <c r="D5" s="507"/>
      <c r="E5" s="508"/>
      <c r="F5" s="508"/>
      <c r="G5" s="508"/>
      <c r="H5" s="509"/>
    </row>
    <row r="6" spans="1:8" s="12" customFormat="1" ht="13.5">
      <c r="A6" s="501" t="s">
        <v>533</v>
      </c>
      <c r="B6" s="501"/>
      <c r="C6" s="501"/>
      <c r="D6" s="501"/>
      <c r="E6" s="501"/>
      <c r="F6" s="501"/>
      <c r="G6" s="501"/>
      <c r="H6" s="41" t="s">
        <v>503</v>
      </c>
    </row>
    <row r="7" spans="1:8" s="12" customFormat="1" ht="18" customHeight="1">
      <c r="A7" s="164">
        <v>1</v>
      </c>
      <c r="B7" s="498" t="s">
        <v>497</v>
      </c>
      <c r="C7" s="498"/>
      <c r="D7" s="498"/>
      <c r="E7" s="498"/>
      <c r="F7" s="498"/>
      <c r="G7" s="498"/>
      <c r="H7" s="166" t="s">
        <v>478</v>
      </c>
    </row>
    <row r="8" spans="1:8" s="12" customFormat="1" ht="18" customHeight="1">
      <c r="A8" s="209">
        <v>2</v>
      </c>
      <c r="B8" s="510" t="s">
        <v>636</v>
      </c>
      <c r="C8" s="511"/>
      <c r="D8" s="511"/>
      <c r="E8" s="511"/>
      <c r="F8" s="511"/>
      <c r="G8" s="512"/>
      <c r="H8" s="166" t="s">
        <v>478</v>
      </c>
    </row>
    <row r="9" spans="1:8" s="19" customFormat="1" ht="18" customHeight="1">
      <c r="A9" s="164">
        <v>3</v>
      </c>
      <c r="B9" s="498" t="s">
        <v>498</v>
      </c>
      <c r="C9" s="498"/>
      <c r="D9" s="498"/>
      <c r="E9" s="498"/>
      <c r="F9" s="498"/>
      <c r="G9" s="498"/>
      <c r="H9" s="166" t="s">
        <v>478</v>
      </c>
    </row>
    <row r="10" spans="1:8" s="20" customFormat="1" ht="18" customHeight="1">
      <c r="A10" s="164">
        <v>4</v>
      </c>
      <c r="B10" s="498" t="s">
        <v>499</v>
      </c>
      <c r="C10" s="498"/>
      <c r="D10" s="498"/>
      <c r="E10" s="498"/>
      <c r="F10" s="498"/>
      <c r="G10" s="498"/>
      <c r="H10" s="166" t="s">
        <v>478</v>
      </c>
    </row>
    <row r="11" spans="1:8" s="19" customFormat="1" ht="18" customHeight="1">
      <c r="A11" s="164">
        <v>5</v>
      </c>
      <c r="B11" s="498" t="s">
        <v>486</v>
      </c>
      <c r="C11" s="498"/>
      <c r="D11" s="498"/>
      <c r="E11" s="498"/>
      <c r="F11" s="498"/>
      <c r="G11" s="498"/>
      <c r="H11" s="166" t="s">
        <v>478</v>
      </c>
    </row>
    <row r="12" spans="1:8" s="19" customFormat="1" ht="18" customHeight="1">
      <c r="A12" s="164">
        <v>6</v>
      </c>
      <c r="B12" s="498" t="s">
        <v>487</v>
      </c>
      <c r="C12" s="498"/>
      <c r="D12" s="498"/>
      <c r="E12" s="498"/>
      <c r="F12" s="498"/>
      <c r="G12" s="498"/>
      <c r="H12" s="166" t="s">
        <v>479</v>
      </c>
    </row>
    <row r="13" spans="1:8" s="19" customFormat="1" ht="18.75" customHeight="1">
      <c r="A13" s="164">
        <v>7</v>
      </c>
      <c r="B13" s="502" t="s">
        <v>500</v>
      </c>
      <c r="C13" s="502"/>
      <c r="D13" s="502"/>
      <c r="E13" s="502"/>
      <c r="F13" s="502"/>
      <c r="G13" s="502"/>
      <c r="H13" s="166" t="s">
        <v>478</v>
      </c>
    </row>
    <row r="14" spans="1:8" s="19" customFormat="1" ht="18" customHeight="1">
      <c r="A14" s="164">
        <v>8</v>
      </c>
      <c r="B14" s="498" t="s">
        <v>501</v>
      </c>
      <c r="C14" s="498"/>
      <c r="D14" s="498"/>
      <c r="E14" s="498"/>
      <c r="F14" s="498"/>
      <c r="G14" s="498"/>
      <c r="H14" s="166" t="s">
        <v>478</v>
      </c>
    </row>
    <row r="15" spans="1:8" s="19" customFormat="1" ht="18" customHeight="1">
      <c r="A15" s="164">
        <v>9</v>
      </c>
      <c r="B15" s="498" t="s">
        <v>502</v>
      </c>
      <c r="C15" s="498"/>
      <c r="D15" s="498"/>
      <c r="E15" s="498"/>
      <c r="F15" s="498"/>
      <c r="G15" s="498"/>
      <c r="H15" s="166" t="s">
        <v>478</v>
      </c>
    </row>
    <row r="16" spans="1:8" s="19" customFormat="1" ht="18" customHeight="1">
      <c r="A16" s="42">
        <v>10</v>
      </c>
      <c r="B16" s="503" t="s">
        <v>219</v>
      </c>
      <c r="C16" s="503"/>
      <c r="D16" s="503"/>
      <c r="E16" s="503"/>
      <c r="F16" s="503"/>
      <c r="G16" s="503"/>
      <c r="H16" s="166" t="s">
        <v>478</v>
      </c>
    </row>
    <row r="17" spans="1:8" s="19" customFormat="1" ht="14.25">
      <c r="A17" s="504" t="s">
        <v>224</v>
      </c>
      <c r="B17" s="505"/>
      <c r="C17" s="505"/>
      <c r="D17" s="505"/>
      <c r="E17" s="505"/>
      <c r="F17" s="505"/>
      <c r="G17" s="505"/>
      <c r="H17" s="506"/>
    </row>
    <row r="18" spans="1:8" s="20" customFormat="1" ht="204" customHeight="1">
      <c r="A18" s="495"/>
      <c r="B18" s="496"/>
      <c r="C18" s="496"/>
      <c r="D18" s="496"/>
      <c r="E18" s="496"/>
      <c r="F18" s="496"/>
      <c r="G18" s="496"/>
      <c r="H18" s="497"/>
    </row>
    <row r="19" s="22" customFormat="1" ht="14.25"/>
    <row r="20" s="22" customFormat="1" ht="14.25"/>
    <row r="21" s="22" customFormat="1" ht="14.25"/>
    <row r="22" s="22" customFormat="1" ht="14.25"/>
    <row r="23" s="22" customFormat="1" ht="14.25"/>
    <row r="24" s="22" customFormat="1" ht="14.25"/>
    <row r="25" s="22" customFormat="1" ht="14.25"/>
    <row r="26" s="22" customFormat="1" ht="14.25"/>
    <row r="27" s="22" customFormat="1" ht="14.25"/>
    <row r="28" s="22" customFormat="1" ht="14.25"/>
    <row r="29" s="22" customFormat="1" ht="14.25"/>
    <row r="30" s="22" customFormat="1" ht="14.25"/>
    <row r="31" s="22" customFormat="1" ht="14.25"/>
    <row r="32" s="22" customFormat="1" ht="14.25"/>
    <row r="33" s="22" customFormat="1" ht="14.25"/>
    <row r="34" s="22" customFormat="1" ht="14.25"/>
    <row r="35" s="22" customFormat="1" ht="14.25"/>
    <row r="36" s="22" customFormat="1" ht="14.25"/>
    <row r="37" s="22" customFormat="1" ht="14.25"/>
    <row r="38" s="22" customFormat="1" ht="14.25"/>
    <row r="39" s="22" customFormat="1" ht="14.25"/>
    <row r="40" s="22" customFormat="1" ht="14.25"/>
    <row r="41" s="22" customFormat="1" ht="14.25"/>
    <row r="42" s="22" customFormat="1" ht="14.25"/>
    <row r="43" s="22" customFormat="1" ht="14.25"/>
    <row r="44" s="22" customFormat="1" ht="14.25"/>
    <row r="45" s="22" customFormat="1" ht="14.25"/>
    <row r="46" s="22" customFormat="1" ht="14.25"/>
    <row r="47" s="22" customFormat="1" ht="14.25"/>
    <row r="48" s="22" customFormat="1" ht="14.25"/>
    <row r="49" s="22" customFormat="1" ht="14.25"/>
    <row r="50" s="22" customFormat="1" ht="14.25"/>
    <row r="51" s="22" customFormat="1" ht="14.25"/>
    <row r="52" s="22" customFormat="1" ht="14.25"/>
    <row r="53" s="22" customFormat="1" ht="14.25"/>
    <row r="54" s="22" customFormat="1" ht="14.25"/>
    <row r="55" s="22" customFormat="1" ht="14.25"/>
    <row r="56" s="22" customFormat="1" ht="14.25"/>
    <row r="57" s="22" customFormat="1" ht="14.25"/>
    <row r="58" s="22" customFormat="1" ht="14.25"/>
    <row r="59" s="22" customFormat="1" ht="14.25"/>
    <row r="60" s="22" customFormat="1" ht="14.25"/>
    <row r="61" s="22" customFormat="1" ht="14.25"/>
    <row r="62" s="22" customFormat="1" ht="14.25"/>
    <row r="63" s="22" customFormat="1" ht="14.25"/>
    <row r="64" ht="14.25">
      <c r="E64" s="22"/>
    </row>
    <row r="65" ht="14.25">
      <c r="E65" s="22"/>
    </row>
    <row r="66" ht="14.25">
      <c r="E66" s="22"/>
    </row>
    <row r="67" ht="14.25">
      <c r="E67" s="22"/>
    </row>
  </sheetData>
  <sheetProtection sheet="1" objects="1" scenarios="1" selectLockedCells="1" selectUnlockedCells="1"/>
  <mergeCells count="21">
    <mergeCell ref="A18:H18"/>
    <mergeCell ref="B12:G12"/>
    <mergeCell ref="A5:B5"/>
    <mergeCell ref="A6:G6"/>
    <mergeCell ref="B7:G7"/>
    <mergeCell ref="B9:G9"/>
    <mergeCell ref="B10:G10"/>
    <mergeCell ref="B11:G11"/>
    <mergeCell ref="B13:G13"/>
    <mergeCell ref="B14:G14"/>
    <mergeCell ref="B15:G15"/>
    <mergeCell ref="B16:G16"/>
    <mergeCell ref="A17:H17"/>
    <mergeCell ref="D5:H5"/>
    <mergeCell ref="B8:G8"/>
    <mergeCell ref="A1:H1"/>
    <mergeCell ref="A2:B2"/>
    <mergeCell ref="G2:H2"/>
    <mergeCell ref="A3:B3"/>
    <mergeCell ref="C3:E3"/>
    <mergeCell ref="F3:H3"/>
  </mergeCells>
  <conditionalFormatting sqref="H7:H11 H14:H16">
    <cfRule type="cellIs" priority="1" dxfId="1" operator="equal">
      <formula>"NO"</formula>
    </cfRule>
  </conditionalFormatting>
  <printOptions horizontalCentered="1"/>
  <pageMargins left="0.25" right="0.25" top="1.1" bottom="0.5" header="0.3" footer="0.3"/>
  <pageSetup horizontalDpi="600" verticalDpi="600" orientation="landscape" r:id="rId1"/>
  <headerFooter>
    <oddHeader>&amp;C&amp;"-,Bold"&amp;25&amp;K000000PY 2021 CTST NOJC REVIEW&amp;KFF0000 &amp;"-,Regular"&amp;11&amp;K01+000
&amp;"-,Italic"&amp;15&amp;KFF0000Please do not attempt to manipulate any fields on this tab.  If additional tabs are needed contact NOJC.&amp;"-,Regular"&amp;11&amp;K01+000
</oddHeader>
  </headerFooter>
</worksheet>
</file>

<file path=xl/worksheets/sheet28.xml><?xml version="1.0" encoding="utf-8"?>
<worksheet xmlns="http://schemas.openxmlformats.org/spreadsheetml/2006/main" xmlns:r="http://schemas.openxmlformats.org/officeDocument/2006/relationships">
  <sheetPr>
    <tabColor theme="1"/>
  </sheetPr>
  <dimension ref="A1:ER18"/>
  <sheetViews>
    <sheetView zoomScalePageLayoutView="0" workbookViewId="0" topLeftCell="A1">
      <selection activeCell="I2" sqref="I2"/>
    </sheetView>
  </sheetViews>
  <sheetFormatPr defaultColWidth="9.28125" defaultRowHeight="15"/>
  <cols>
    <col min="1" max="68" width="9.28125" style="33" customWidth="1"/>
    <col min="69" max="76" width="6.7109375" style="34" customWidth="1"/>
    <col min="77" max="80" width="9.28125" style="33" customWidth="1"/>
    <col min="81" max="97" width="6.421875" style="34" customWidth="1"/>
    <col min="98" max="103" width="9.28125" style="33" customWidth="1"/>
    <col min="104" max="144" width="7.7109375" style="33" customWidth="1"/>
    <col min="145" max="148" width="19.00390625" style="33" customWidth="1"/>
    <col min="149" max="16384" width="9.28125" style="33" customWidth="1"/>
  </cols>
  <sheetData>
    <row r="1" spans="1:148" s="24" customFormat="1" ht="48" customHeight="1">
      <c r="A1" s="24" t="s">
        <v>152</v>
      </c>
      <c r="B1" s="24" t="s">
        <v>203</v>
      </c>
      <c r="C1" s="24" t="s">
        <v>299</v>
      </c>
      <c r="D1" s="24" t="s">
        <v>155</v>
      </c>
      <c r="E1" s="24" t="s">
        <v>300</v>
      </c>
      <c r="F1" s="24" t="s">
        <v>301</v>
      </c>
      <c r="G1" s="24" t="s">
        <v>302</v>
      </c>
      <c r="H1" s="24" t="s">
        <v>303</v>
      </c>
      <c r="I1" s="24" t="s">
        <v>202</v>
      </c>
      <c r="J1" s="24" t="s">
        <v>304</v>
      </c>
      <c r="K1" s="25" t="s">
        <v>305</v>
      </c>
      <c r="L1" s="25" t="s">
        <v>306</v>
      </c>
      <c r="M1" s="25" t="s">
        <v>307</v>
      </c>
      <c r="N1" s="25" t="s">
        <v>308</v>
      </c>
      <c r="O1" s="25" t="s">
        <v>309</v>
      </c>
      <c r="P1" s="25" t="s">
        <v>310</v>
      </c>
      <c r="Q1" s="25" t="s">
        <v>311</v>
      </c>
      <c r="R1" s="25" t="s">
        <v>312</v>
      </c>
      <c r="S1" s="25" t="s">
        <v>313</v>
      </c>
      <c r="T1" s="25" t="s">
        <v>314</v>
      </c>
      <c r="U1" s="25" t="s">
        <v>315</v>
      </c>
      <c r="V1" s="25" t="s">
        <v>316</v>
      </c>
      <c r="W1" s="25" t="s">
        <v>317</v>
      </c>
      <c r="X1" s="24" t="s">
        <v>318</v>
      </c>
      <c r="Y1" s="25" t="s">
        <v>319</v>
      </c>
      <c r="Z1" s="26" t="s">
        <v>320</v>
      </c>
      <c r="AA1" s="25" t="s">
        <v>321</v>
      </c>
      <c r="AB1" s="24" t="s">
        <v>322</v>
      </c>
      <c r="AC1" s="24" t="s">
        <v>323</v>
      </c>
      <c r="AD1" s="24" t="s">
        <v>324</v>
      </c>
      <c r="AE1" s="24" t="s">
        <v>325</v>
      </c>
      <c r="AF1" s="24" t="s">
        <v>326</v>
      </c>
      <c r="AG1" s="24" t="s">
        <v>327</v>
      </c>
      <c r="AH1" s="24" t="s">
        <v>328</v>
      </c>
      <c r="AI1" s="24" t="s">
        <v>329</v>
      </c>
      <c r="AJ1" s="24" t="s">
        <v>330</v>
      </c>
      <c r="AK1" s="24" t="s">
        <v>331</v>
      </c>
      <c r="AL1" s="24" t="s">
        <v>332</v>
      </c>
      <c r="AM1" s="24" t="s">
        <v>333</v>
      </c>
      <c r="AN1" s="24" t="s">
        <v>334</v>
      </c>
      <c r="AO1" s="24" t="s">
        <v>335</v>
      </c>
      <c r="AP1" s="24" t="s">
        <v>336</v>
      </c>
      <c r="AQ1" s="24" t="s">
        <v>337</v>
      </c>
      <c r="AR1" s="24" t="s">
        <v>338</v>
      </c>
      <c r="AS1" s="24" t="s">
        <v>339</v>
      </c>
      <c r="AT1" s="24" t="s">
        <v>340</v>
      </c>
      <c r="AU1" s="24" t="s">
        <v>341</v>
      </c>
      <c r="AV1" s="24" t="s">
        <v>342</v>
      </c>
      <c r="AW1" s="24" t="s">
        <v>343</v>
      </c>
      <c r="AX1" s="24" t="s">
        <v>344</v>
      </c>
      <c r="AY1" s="24" t="s">
        <v>345</v>
      </c>
      <c r="AZ1" s="24" t="s">
        <v>346</v>
      </c>
      <c r="BA1" s="24" t="s">
        <v>347</v>
      </c>
      <c r="BB1" s="24" t="s">
        <v>348</v>
      </c>
      <c r="BC1" s="24" t="s">
        <v>349</v>
      </c>
      <c r="BD1" s="24" t="s">
        <v>350</v>
      </c>
      <c r="BE1" s="24" t="s">
        <v>351</v>
      </c>
      <c r="BF1" s="24" t="s">
        <v>352</v>
      </c>
      <c r="BG1" s="24" t="s">
        <v>353</v>
      </c>
      <c r="BH1" s="24" t="s">
        <v>354</v>
      </c>
      <c r="BI1" s="24" t="s">
        <v>355</v>
      </c>
      <c r="BJ1" s="24" t="s">
        <v>356</v>
      </c>
      <c r="BK1" s="24" t="s">
        <v>357</v>
      </c>
      <c r="BL1" s="24" t="s">
        <v>358</v>
      </c>
      <c r="BM1" s="24" t="s">
        <v>359</v>
      </c>
      <c r="BN1" s="24" t="s">
        <v>216</v>
      </c>
      <c r="BO1" s="24" t="s">
        <v>218</v>
      </c>
      <c r="BP1" s="24" t="s">
        <v>360</v>
      </c>
      <c r="BQ1" s="24" t="s">
        <v>361</v>
      </c>
      <c r="BR1" s="24" t="s">
        <v>362</v>
      </c>
      <c r="BS1" s="24" t="s">
        <v>363</v>
      </c>
      <c r="BT1" s="24" t="s">
        <v>364</v>
      </c>
      <c r="BU1" s="24" t="s">
        <v>365</v>
      </c>
      <c r="BV1" s="24" t="s">
        <v>366</v>
      </c>
      <c r="BW1" s="24" t="s">
        <v>367</v>
      </c>
      <c r="BX1" s="24" t="s">
        <v>368</v>
      </c>
      <c r="BY1" s="24" t="s">
        <v>220</v>
      </c>
      <c r="BZ1" s="24" t="s">
        <v>221</v>
      </c>
      <c r="CA1" s="24" t="s">
        <v>222</v>
      </c>
      <c r="CB1" s="24" t="s">
        <v>369</v>
      </c>
      <c r="CC1" s="24" t="s">
        <v>370</v>
      </c>
      <c r="CD1" s="24" t="s">
        <v>371</v>
      </c>
      <c r="CE1" s="24" t="s">
        <v>372</v>
      </c>
      <c r="CF1" s="24" t="s">
        <v>373</v>
      </c>
      <c r="CG1" s="24" t="s">
        <v>374</v>
      </c>
      <c r="CH1" s="24" t="s">
        <v>375</v>
      </c>
      <c r="CI1" s="24" t="s">
        <v>376</v>
      </c>
      <c r="CJ1" s="24" t="s">
        <v>377</v>
      </c>
      <c r="CK1" s="24" t="s">
        <v>378</v>
      </c>
      <c r="CL1" s="24" t="s">
        <v>379</v>
      </c>
      <c r="CM1" s="24" t="s">
        <v>380</v>
      </c>
      <c r="CN1" s="24" t="s">
        <v>381</v>
      </c>
      <c r="CO1" s="24" t="s">
        <v>382</v>
      </c>
      <c r="CP1" s="24" t="s">
        <v>383</v>
      </c>
      <c r="CQ1" s="24" t="s">
        <v>384</v>
      </c>
      <c r="CR1" s="24" t="s">
        <v>385</v>
      </c>
      <c r="CS1" s="24" t="s">
        <v>386</v>
      </c>
      <c r="CT1" s="24" t="s">
        <v>223</v>
      </c>
      <c r="CU1" s="24" t="s">
        <v>387</v>
      </c>
      <c r="CV1" s="24" t="s">
        <v>388</v>
      </c>
      <c r="CW1" s="24" t="s">
        <v>224</v>
      </c>
      <c r="CX1" s="24" t="s">
        <v>226</v>
      </c>
      <c r="CY1" s="24" t="s">
        <v>225</v>
      </c>
      <c r="CZ1" s="24" t="s">
        <v>389</v>
      </c>
      <c r="DA1" s="24" t="s">
        <v>390</v>
      </c>
      <c r="DB1" s="24" t="s">
        <v>391</v>
      </c>
      <c r="DC1" s="24" t="s">
        <v>392</v>
      </c>
      <c r="DD1" s="24" t="s">
        <v>393</v>
      </c>
      <c r="DE1" s="24" t="s">
        <v>394</v>
      </c>
      <c r="DF1" s="24" t="s">
        <v>395</v>
      </c>
      <c r="DG1" s="24" t="s">
        <v>396</v>
      </c>
      <c r="DH1" s="24" t="s">
        <v>397</v>
      </c>
      <c r="DI1" s="24" t="s">
        <v>398</v>
      </c>
      <c r="DJ1" s="24" t="s">
        <v>399</v>
      </c>
      <c r="DK1" s="24" t="s">
        <v>400</v>
      </c>
      <c r="DL1" s="24" t="s">
        <v>401</v>
      </c>
      <c r="DM1" s="24" t="s">
        <v>402</v>
      </c>
      <c r="DN1" s="24" t="s">
        <v>403</v>
      </c>
      <c r="DO1" s="24" t="s">
        <v>404</v>
      </c>
      <c r="DP1" s="24" t="s">
        <v>405</v>
      </c>
      <c r="DQ1" s="24" t="s">
        <v>406</v>
      </c>
      <c r="DR1" s="24" t="s">
        <v>407</v>
      </c>
      <c r="DS1" s="24" t="s">
        <v>408</v>
      </c>
      <c r="DT1" s="24" t="s">
        <v>409</v>
      </c>
      <c r="DU1" s="24" t="s">
        <v>410</v>
      </c>
      <c r="DV1" s="24" t="s">
        <v>411</v>
      </c>
      <c r="DW1" s="24" t="s">
        <v>412</v>
      </c>
      <c r="DX1" s="24" t="s">
        <v>413</v>
      </c>
      <c r="DY1" s="24" t="s">
        <v>414</v>
      </c>
      <c r="DZ1" s="24" t="s">
        <v>415</v>
      </c>
      <c r="EA1" s="24" t="s">
        <v>416</v>
      </c>
      <c r="EB1" s="24" t="s">
        <v>417</v>
      </c>
      <c r="EC1" s="24" t="s">
        <v>418</v>
      </c>
      <c r="ED1" s="24" t="s">
        <v>419</v>
      </c>
      <c r="EE1" s="24" t="s">
        <v>420</v>
      </c>
      <c r="EF1" s="24" t="s">
        <v>421</v>
      </c>
      <c r="EG1" s="24" t="s">
        <v>422</v>
      </c>
      <c r="EH1" s="24" t="s">
        <v>423</v>
      </c>
      <c r="EI1" s="24" t="s">
        <v>424</v>
      </c>
      <c r="EJ1" s="24" t="s">
        <v>425</v>
      </c>
      <c r="EK1" s="24" t="s">
        <v>426</v>
      </c>
      <c r="EL1" s="24" t="s">
        <v>427</v>
      </c>
      <c r="EM1" s="24" t="s">
        <v>428</v>
      </c>
      <c r="EN1" s="24" t="s">
        <v>429</v>
      </c>
      <c r="EO1" s="24" t="s">
        <v>279</v>
      </c>
      <c r="EP1" s="24" t="s">
        <v>280</v>
      </c>
      <c r="EQ1" s="24" t="s">
        <v>281</v>
      </c>
      <c r="ER1" s="24" t="s">
        <v>282</v>
      </c>
    </row>
    <row r="2" spans="1:148" s="27" customFormat="1" ht="15" customHeight="1">
      <c r="A2" s="27" t="e">
        <f>'21.01'!#REF!</f>
        <v>#REF!</v>
      </c>
      <c r="B2" s="27" t="e">
        <f>'21.01'!#REF!</f>
        <v>#REF!</v>
      </c>
      <c r="C2" s="27" t="e">
        <f>'21.01'!#REF!</f>
        <v>#REF!</v>
      </c>
      <c r="D2" s="27" t="e">
        <f>'21.01'!#REF!</f>
        <v>#REF!</v>
      </c>
      <c r="E2" s="28" t="e">
        <f>'21.01'!#REF!</f>
        <v>#REF!</v>
      </c>
      <c r="F2" s="29" t="e">
        <f>'21.01'!#REF!</f>
        <v>#REF!</v>
      </c>
      <c r="G2" s="28" t="e">
        <f>'21.01'!#REF!</f>
        <v>#REF!</v>
      </c>
      <c r="H2" s="27" t="e">
        <f>'21.01'!#REF!</f>
        <v>#REF!</v>
      </c>
      <c r="I2" s="27" t="e">
        <f>'21.01'!#REF!</f>
        <v>#REF!</v>
      </c>
      <c r="J2" s="27" t="e">
        <f>'21.01'!#REF!</f>
        <v>#REF!</v>
      </c>
      <c r="K2" s="30" t="e">
        <f>'21.01'!#REF!</f>
        <v>#REF!</v>
      </c>
      <c r="L2" s="30" t="e">
        <f>'21.01'!#REF!</f>
        <v>#REF!</v>
      </c>
      <c r="M2" s="30" t="e">
        <f>'21.01'!#REF!</f>
        <v>#REF!</v>
      </c>
      <c r="N2" s="30" t="e">
        <f>'21.01'!#REF!</f>
        <v>#REF!</v>
      </c>
      <c r="O2" s="30" t="e">
        <f>'21.01'!#REF!</f>
        <v>#REF!</v>
      </c>
      <c r="P2" s="30">
        <f>'21.01'!G11</f>
        <v>0</v>
      </c>
      <c r="Q2" s="30">
        <f>'21.01'!G12</f>
        <v>0</v>
      </c>
      <c r="R2" s="30">
        <f>'21.01'!G13</f>
        <v>0</v>
      </c>
      <c r="S2" s="30" t="e">
        <f>'21.01'!#REF!</f>
        <v>#REF!</v>
      </c>
      <c r="T2" s="30">
        <f>'21.01'!G14</f>
        <v>0</v>
      </c>
      <c r="U2" s="30">
        <f>'21.01'!G15</f>
        <v>0</v>
      </c>
      <c r="V2" s="30">
        <f>'21.01'!G16</f>
        <v>0</v>
      </c>
      <c r="W2" s="30" t="e">
        <f>'21.01'!#REF!</f>
        <v>#REF!</v>
      </c>
      <c r="X2" s="27" t="e">
        <f>'21.01'!#REF!</f>
        <v>#REF!</v>
      </c>
      <c r="Y2" s="30" t="e">
        <f>'21.01'!#REF!</f>
        <v>#REF!</v>
      </c>
      <c r="Z2" s="31" t="e">
        <f>'21.01'!#REF!</f>
        <v>#REF!</v>
      </c>
      <c r="AA2" s="30" t="e">
        <f>'21.01'!#REF!</f>
        <v>#REF!</v>
      </c>
      <c r="AB2" s="27" t="e">
        <f>'21.01'!#REF!</f>
        <v>#REF!</v>
      </c>
      <c r="AC2" s="27" t="e">
        <f>'21.01'!#REF!</f>
        <v>#REF!</v>
      </c>
      <c r="AD2" s="27" t="e">
        <f>'21.01'!#REF!</f>
        <v>#REF!</v>
      </c>
      <c r="AE2" s="27">
        <f>'21.01'!A4</f>
        <v>0</v>
      </c>
      <c r="AF2" s="27">
        <f>'21.01'!B4</f>
        <v>0</v>
      </c>
      <c r="AG2" s="27">
        <f>'21.01'!C4</f>
        <v>0</v>
      </c>
      <c r="AH2" s="27">
        <f>'21.01'!A6</f>
        <v>0</v>
      </c>
      <c r="AI2" s="27">
        <f>'21.01'!B6</f>
        <v>0</v>
      </c>
      <c r="AJ2" s="27">
        <f>'21.01'!C6</f>
        <v>0</v>
      </c>
      <c r="AK2" s="27">
        <f>'21.01'!A7</f>
        <v>0</v>
      </c>
      <c r="AL2" s="27">
        <f>'21.01'!B7</f>
        <v>0</v>
      </c>
      <c r="AM2" s="27">
        <f>'21.01'!C7</f>
        <v>0</v>
      </c>
      <c r="AN2" s="27" t="e">
        <f>'21.01'!#REF!</f>
        <v>#REF!</v>
      </c>
      <c r="AO2" s="27" t="e">
        <f>'21.01'!#REF!</f>
        <v>#REF!</v>
      </c>
      <c r="AP2" s="27" t="e">
        <f>'21.01'!#REF!</f>
        <v>#REF!</v>
      </c>
      <c r="AQ2" s="27">
        <f>'21.01'!D4</f>
        <v>0</v>
      </c>
      <c r="AR2" s="27">
        <f>'21.01'!E4</f>
        <v>0</v>
      </c>
      <c r="AS2" s="27">
        <f>'21.01'!F4</f>
        <v>0</v>
      </c>
      <c r="AT2" s="27">
        <f>'21.01'!D6</f>
        <v>0</v>
      </c>
      <c r="AU2" s="27">
        <f>'21.01'!E6</f>
        <v>0</v>
      </c>
      <c r="AV2" s="27">
        <f>'21.01'!F6</f>
        <v>0</v>
      </c>
      <c r="AW2" s="27">
        <f>'21.01'!D7</f>
        <v>0</v>
      </c>
      <c r="AX2" s="27">
        <f>'21.01'!E7</f>
        <v>0</v>
      </c>
      <c r="AY2" s="27">
        <f>'21.01'!F7</f>
        <v>0</v>
      </c>
      <c r="AZ2" s="27" t="e">
        <f>'21.01'!#REF!</f>
        <v>#REF!</v>
      </c>
      <c r="BA2" s="27" t="e">
        <f>'21.01'!#REF!</f>
        <v>#REF!</v>
      </c>
      <c r="BB2" s="27" t="e">
        <f>'21.01'!#REF!</f>
        <v>#REF!</v>
      </c>
      <c r="BC2" s="27">
        <f>'21.01'!G4</f>
        <v>0</v>
      </c>
      <c r="BD2" s="27">
        <f>'21.01'!H4</f>
        <v>0</v>
      </c>
      <c r="BE2" s="27">
        <f>'21.01'!I4</f>
        <v>0</v>
      </c>
      <c r="BF2" s="27">
        <f>'21.01'!G6</f>
        <v>0</v>
      </c>
      <c r="BG2" s="27">
        <f>'21.01'!H6</f>
        <v>0</v>
      </c>
      <c r="BH2" s="27">
        <f>'21.01'!I6</f>
        <v>0</v>
      </c>
      <c r="BI2" s="27">
        <f>'21.01'!G7</f>
        <v>0</v>
      </c>
      <c r="BJ2" s="27">
        <f>'21.01'!H7</f>
        <v>0</v>
      </c>
      <c r="BK2" s="27">
        <f>'21.01'!I7</f>
        <v>0</v>
      </c>
      <c r="BL2" s="27">
        <f>'21.01'!A20</f>
        <v>0</v>
      </c>
      <c r="BM2" s="27" t="e">
        <f>'21.01'!#REF!</f>
        <v>#REF!</v>
      </c>
      <c r="BN2" s="27" t="e">
        <f>'NOJC Review'!#REF!</f>
        <v>#REF!</v>
      </c>
      <c r="BO2" s="27" t="e">
        <f>'NOJC Review'!#REF!</f>
        <v>#REF!</v>
      </c>
      <c r="BP2" s="28" t="e">
        <f>'NOJC Review'!#REF!</f>
        <v>#REF!</v>
      </c>
      <c r="BQ2" s="27" t="e">
        <f>'NOJC Review'!#REF!</f>
        <v>#REF!</v>
      </c>
      <c r="BR2" s="27" t="e">
        <f>'NOJC Review'!#REF!</f>
        <v>#REF!</v>
      </c>
      <c r="BS2" s="27" t="e">
        <f>'NOJC Review'!#REF!</f>
        <v>#REF!</v>
      </c>
      <c r="BT2" s="27" t="e">
        <f>'NOJC Review'!#REF!</f>
        <v>#REF!</v>
      </c>
      <c r="BU2" s="27" t="e">
        <f>'NOJC Review'!#REF!</f>
        <v>#REF!</v>
      </c>
      <c r="BV2" s="27" t="e">
        <f>'NOJC Review'!#REF!</f>
        <v>#REF!</v>
      </c>
      <c r="BW2" s="27" t="e">
        <f>'NOJC Review'!#REF!</f>
        <v>#REF!</v>
      </c>
      <c r="BX2" s="27" t="e">
        <f>'NOJC Review'!#REF!</f>
        <v>#REF!</v>
      </c>
      <c r="BY2" s="27" t="e">
        <f>'NOJC Review'!#REF!</f>
        <v>#REF!</v>
      </c>
      <c r="BZ2" s="27" t="e">
        <f>'NOJC Review'!#REF!</f>
        <v>#REF!</v>
      </c>
      <c r="CA2" s="27" t="e">
        <f>'NOJC Review'!#REF!</f>
        <v>#REF!</v>
      </c>
      <c r="CB2" s="28" t="e">
        <f>'NOJC Review'!#REF!</f>
        <v>#REF!</v>
      </c>
      <c r="CC2" s="27" t="e">
        <f>'21.01'!#REF!</f>
        <v>#REF!</v>
      </c>
      <c r="CD2" s="27" t="e">
        <f>'NOJC Review'!#REF!</f>
        <v>#REF!</v>
      </c>
      <c r="CE2" s="27" t="e">
        <f>'NOJC Review'!#REF!</f>
        <v>#REF!</v>
      </c>
      <c r="CF2" s="27" t="e">
        <f>'NOJC Review'!#REF!</f>
        <v>#REF!</v>
      </c>
      <c r="CG2" s="27" t="e">
        <f>'NOJC Review'!#REF!</f>
        <v>#REF!</v>
      </c>
      <c r="CH2" s="27" t="e">
        <f>'NOJC Review'!#REF!</f>
        <v>#REF!</v>
      </c>
      <c r="CI2" s="27" t="e">
        <f>'NOJC Review'!#REF!</f>
        <v>#REF!</v>
      </c>
      <c r="CJ2" s="27" t="e">
        <f>'NOJC Review'!#REF!</f>
        <v>#REF!</v>
      </c>
      <c r="CK2" s="27" t="e">
        <f>'NOJC Review'!#REF!</f>
        <v>#REF!</v>
      </c>
      <c r="CL2" s="27" t="e">
        <f>'NOJC Review'!#REF!</f>
        <v>#REF!</v>
      </c>
      <c r="CM2" s="27" t="e">
        <f>'NOJC Review'!#REF!</f>
        <v>#REF!</v>
      </c>
      <c r="CN2" s="27" t="e">
        <f>'NOJC Review'!#REF!</f>
        <v>#REF!</v>
      </c>
      <c r="CO2" s="27" t="e">
        <f>'NOJC Review'!#REF!</f>
        <v>#REF!</v>
      </c>
      <c r="CP2" s="27" t="e">
        <f>'NOJC Review'!#REF!</f>
        <v>#REF!</v>
      </c>
      <c r="CQ2" s="27" t="e">
        <f>'NOJC Review'!#REF!</f>
        <v>#REF!</v>
      </c>
      <c r="CR2" s="27" t="e">
        <f>'NOJC Review'!#REF!</f>
        <v>#REF!</v>
      </c>
      <c r="CS2" s="27" t="e">
        <f>'NOJC Review'!#REF!</f>
        <v>#REF!</v>
      </c>
      <c r="CT2" s="27" t="e">
        <f>'NOJC Review'!#REF!</f>
        <v>#REF!</v>
      </c>
      <c r="CU2" s="27" t="e">
        <f>'NOJC Review'!#REF!</f>
        <v>#REF!</v>
      </c>
      <c r="CV2" s="27" t="e">
        <f>'NOJC Review'!#REF!</f>
        <v>#REF!</v>
      </c>
      <c r="CW2" s="27">
        <f>'21.01'!A132</f>
        <v>15</v>
      </c>
      <c r="CX2" s="27" t="e">
        <f>'NOJC Review'!#REF!</f>
        <v>#REF!</v>
      </c>
      <c r="CY2" s="28" t="e">
        <f>'NOJC Review'!#REF!</f>
        <v>#REF!</v>
      </c>
      <c r="CZ2" s="27" t="e">
        <f>'NOJC Review'!#REF!</f>
        <v>#REF!</v>
      </c>
      <c r="DA2" s="27" t="e">
        <f>'NOJC Review'!#REF!</f>
        <v>#REF!</v>
      </c>
      <c r="DB2" s="27" t="e">
        <f>'NOJC Review'!#REF!</f>
        <v>#REF!</v>
      </c>
      <c r="DC2" s="27" t="e">
        <f>'NOJC Review'!#REF!</f>
        <v>#REF!</v>
      </c>
      <c r="DD2" s="27" t="e">
        <f>'NOJC Review'!#REF!</f>
        <v>#REF!</v>
      </c>
      <c r="DE2" s="27" t="e">
        <f>'NOJC Review'!#REF!</f>
        <v>#REF!</v>
      </c>
      <c r="DF2" s="27" t="e">
        <f>'NOJC Review'!#REF!</f>
        <v>#REF!</v>
      </c>
      <c r="DG2" s="27" t="e">
        <f>'NOJC Review'!#REF!</f>
        <v>#REF!</v>
      </c>
      <c r="DH2" s="27" t="e">
        <f>'NOJC Review'!#REF!</f>
        <v>#REF!</v>
      </c>
      <c r="DI2" s="27" t="e">
        <f>'NOJC Review'!#REF!</f>
        <v>#REF!</v>
      </c>
      <c r="DJ2" s="27" t="e">
        <f>'NOJC Review'!#REF!</f>
        <v>#REF!</v>
      </c>
      <c r="DK2" s="27" t="e">
        <f>'NOJC Review'!#REF!</f>
        <v>#REF!</v>
      </c>
      <c r="DL2" s="27" t="e">
        <f>'NOJC Review'!#REF!</f>
        <v>#REF!</v>
      </c>
      <c r="DM2" s="27" t="e">
        <f>'NOJC Review'!#REF!</f>
        <v>#REF!</v>
      </c>
      <c r="DN2" s="27" t="e">
        <f>'NOJC Review'!#REF!</f>
        <v>#REF!</v>
      </c>
      <c r="DO2" s="27" t="e">
        <f>'NOJC Review'!#REF!</f>
        <v>#REF!</v>
      </c>
      <c r="DP2" s="27" t="e">
        <f>'NOJC Review'!#REF!</f>
        <v>#REF!</v>
      </c>
      <c r="DQ2" s="27" t="e">
        <f>'NOJC Review'!#REF!</f>
        <v>#REF!</v>
      </c>
      <c r="DR2" s="27" t="e">
        <f>'NOJC Review'!#REF!</f>
        <v>#REF!</v>
      </c>
      <c r="DS2" s="27" t="e">
        <f>'NOJC Review'!#REF!</f>
        <v>#REF!</v>
      </c>
      <c r="DT2" s="27" t="e">
        <f>'NOJC Review'!#REF!</f>
        <v>#REF!</v>
      </c>
      <c r="DU2" s="27" t="e">
        <f>'NOJC Review'!#REF!</f>
        <v>#REF!</v>
      </c>
      <c r="DV2" s="27" t="e">
        <f>'NOJC Review'!#REF!</f>
        <v>#REF!</v>
      </c>
      <c r="DW2" s="27" t="e">
        <f>'NOJC Review'!#REF!</f>
        <v>#REF!</v>
      </c>
      <c r="DX2" s="27" t="e">
        <f>'NOJC Review'!#REF!</f>
        <v>#REF!</v>
      </c>
      <c r="DY2" s="27" t="e">
        <f>'NOJC Review'!#REF!</f>
        <v>#REF!</v>
      </c>
      <c r="DZ2" s="27" t="e">
        <f>'NOJC Review'!#REF!</f>
        <v>#REF!</v>
      </c>
      <c r="EA2" s="27" t="e">
        <f>'NOJC Review'!#REF!</f>
        <v>#REF!</v>
      </c>
      <c r="EB2" s="27" t="e">
        <f>'NOJC Review'!#REF!</f>
        <v>#REF!</v>
      </c>
      <c r="EC2" s="27" t="e">
        <f>'NOJC Review'!#REF!</f>
        <v>#REF!</v>
      </c>
      <c r="ED2" s="27" t="e">
        <f>'NOJC Review'!#REF!</f>
        <v>#REF!</v>
      </c>
      <c r="EE2" s="27" t="e">
        <f>'NOJC Review'!#REF!</f>
        <v>#REF!</v>
      </c>
      <c r="EF2" s="27" t="e">
        <f>'NOJC Review'!#REF!</f>
        <v>#REF!</v>
      </c>
      <c r="EG2" s="27" t="e">
        <f>'NOJC Review'!#REF!</f>
        <v>#REF!</v>
      </c>
      <c r="EH2" s="27" t="e">
        <f>'NOJC Review'!#REF!</f>
        <v>#REF!</v>
      </c>
      <c r="EI2" s="27" t="e">
        <f>'NOJC Review'!#REF!</f>
        <v>#REF!</v>
      </c>
      <c r="EJ2" s="27" t="e">
        <f>'NOJC Review'!#REF!</f>
        <v>#REF!</v>
      </c>
      <c r="EK2" s="27" t="e">
        <f>'NOJC Review'!#REF!</f>
        <v>#REF!</v>
      </c>
      <c r="EL2" s="27" t="e">
        <f>'NOJC Review'!#REF!</f>
        <v>#REF!</v>
      </c>
      <c r="EM2" s="27" t="e">
        <f>'NOJC Review'!#REF!</f>
        <v>#REF!</v>
      </c>
      <c r="EN2" s="27" t="e">
        <f>'NOJC Review'!#REF!</f>
        <v>#REF!</v>
      </c>
      <c r="EO2" s="27" t="e">
        <f>'NOJC Review'!#REF!</f>
        <v>#REF!</v>
      </c>
      <c r="EP2" s="27" t="e">
        <f>'NOJC Review'!#REF!</f>
        <v>#REF!</v>
      </c>
      <c r="EQ2" s="27" t="e">
        <f>'NOJC Review'!#REF!</f>
        <v>#REF!</v>
      </c>
      <c r="ER2" s="27" t="e">
        <f>'NOJC Review'!#REF!</f>
        <v>#REF!</v>
      </c>
    </row>
    <row r="3" spans="69:97" s="23" customFormat="1" ht="15" customHeight="1">
      <c r="BQ3" s="32"/>
      <c r="BR3" s="32"/>
      <c r="BS3" s="32"/>
      <c r="BT3" s="32"/>
      <c r="BU3" s="32"/>
      <c r="BV3" s="32"/>
      <c r="BW3" s="32"/>
      <c r="BX3" s="32"/>
      <c r="CC3" s="32"/>
      <c r="CD3" s="32"/>
      <c r="CE3" s="32"/>
      <c r="CF3" s="32"/>
      <c r="CG3" s="32"/>
      <c r="CH3" s="32"/>
      <c r="CI3" s="32"/>
      <c r="CJ3" s="32"/>
      <c r="CK3" s="32"/>
      <c r="CL3" s="32"/>
      <c r="CM3" s="32"/>
      <c r="CN3" s="32"/>
      <c r="CO3" s="32"/>
      <c r="CP3" s="32"/>
      <c r="CQ3" s="32"/>
      <c r="CR3" s="32"/>
      <c r="CS3" s="32"/>
    </row>
    <row r="4" spans="69:97" s="23" customFormat="1" ht="15" customHeight="1">
      <c r="BQ4" s="32"/>
      <c r="BR4" s="32"/>
      <c r="BS4" s="32"/>
      <c r="BT4" s="32"/>
      <c r="BU4" s="32"/>
      <c r="BV4" s="32"/>
      <c r="BW4" s="32"/>
      <c r="BX4" s="32"/>
      <c r="CC4" s="32"/>
      <c r="CD4" s="32"/>
      <c r="CE4" s="32"/>
      <c r="CF4" s="32"/>
      <c r="CG4" s="32"/>
      <c r="CH4" s="32"/>
      <c r="CI4" s="32"/>
      <c r="CJ4" s="32"/>
      <c r="CK4" s="32"/>
      <c r="CL4" s="32"/>
      <c r="CM4" s="32"/>
      <c r="CN4" s="32"/>
      <c r="CO4" s="32"/>
      <c r="CP4" s="32"/>
      <c r="CQ4" s="32"/>
      <c r="CR4" s="32"/>
      <c r="CS4" s="32"/>
    </row>
    <row r="5" spans="69:97" s="23" customFormat="1" ht="15" customHeight="1">
      <c r="BQ5" s="32"/>
      <c r="BR5" s="32"/>
      <c r="BS5" s="32"/>
      <c r="BT5" s="32"/>
      <c r="BU5" s="32"/>
      <c r="BV5" s="32"/>
      <c r="BW5" s="32"/>
      <c r="BX5" s="32"/>
      <c r="CC5" s="32"/>
      <c r="CD5" s="32"/>
      <c r="CE5" s="32"/>
      <c r="CF5" s="32"/>
      <c r="CG5" s="32"/>
      <c r="CH5" s="32"/>
      <c r="CI5" s="32"/>
      <c r="CJ5" s="32"/>
      <c r="CK5" s="32"/>
      <c r="CL5" s="32"/>
      <c r="CM5" s="32"/>
      <c r="CN5" s="32"/>
      <c r="CO5" s="32"/>
      <c r="CP5" s="32"/>
      <c r="CQ5" s="32"/>
      <c r="CR5" s="32"/>
      <c r="CS5" s="32"/>
    </row>
    <row r="6" spans="69:97" s="23" customFormat="1" ht="15" customHeight="1">
      <c r="BQ6" s="32"/>
      <c r="BR6" s="32"/>
      <c r="BS6" s="32"/>
      <c r="BT6" s="32"/>
      <c r="BU6" s="32"/>
      <c r="BV6" s="32"/>
      <c r="BW6" s="32"/>
      <c r="BX6" s="32"/>
      <c r="CC6" s="32"/>
      <c r="CD6" s="32"/>
      <c r="CE6" s="32"/>
      <c r="CF6" s="32"/>
      <c r="CG6" s="32"/>
      <c r="CH6" s="32"/>
      <c r="CI6" s="32"/>
      <c r="CJ6" s="32"/>
      <c r="CK6" s="32"/>
      <c r="CL6" s="32"/>
      <c r="CM6" s="32"/>
      <c r="CN6" s="32"/>
      <c r="CO6" s="32"/>
      <c r="CP6" s="32"/>
      <c r="CQ6" s="32"/>
      <c r="CR6" s="32"/>
      <c r="CS6" s="32"/>
    </row>
    <row r="7" spans="69:97" s="23" customFormat="1" ht="15" customHeight="1">
      <c r="BQ7" s="32"/>
      <c r="BR7" s="32"/>
      <c r="BS7" s="32"/>
      <c r="BT7" s="32"/>
      <c r="BU7" s="32"/>
      <c r="BV7" s="32"/>
      <c r="BW7" s="32"/>
      <c r="BX7" s="32"/>
      <c r="CC7" s="32"/>
      <c r="CD7" s="32"/>
      <c r="CE7" s="32"/>
      <c r="CF7" s="32"/>
      <c r="CG7" s="32"/>
      <c r="CH7" s="32"/>
      <c r="CI7" s="32"/>
      <c r="CJ7" s="32"/>
      <c r="CK7" s="32"/>
      <c r="CL7" s="32"/>
      <c r="CM7" s="32"/>
      <c r="CN7" s="32"/>
      <c r="CO7" s="32"/>
      <c r="CP7" s="32"/>
      <c r="CQ7" s="32"/>
      <c r="CR7" s="32"/>
      <c r="CS7" s="32"/>
    </row>
    <row r="8" spans="69:97" s="23" customFormat="1" ht="15" customHeight="1">
      <c r="BQ8" s="32"/>
      <c r="BR8" s="32"/>
      <c r="BS8" s="32"/>
      <c r="BT8" s="32"/>
      <c r="BU8" s="32"/>
      <c r="BV8" s="32"/>
      <c r="BW8" s="32"/>
      <c r="BX8" s="32"/>
      <c r="CC8" s="32"/>
      <c r="CD8" s="32"/>
      <c r="CE8" s="32"/>
      <c r="CF8" s="32"/>
      <c r="CG8" s="32"/>
      <c r="CH8" s="32"/>
      <c r="CI8" s="32"/>
      <c r="CJ8" s="32"/>
      <c r="CK8" s="32"/>
      <c r="CL8" s="32"/>
      <c r="CM8" s="32"/>
      <c r="CN8" s="32"/>
      <c r="CO8" s="32"/>
      <c r="CP8" s="32"/>
      <c r="CQ8" s="32"/>
      <c r="CR8" s="32"/>
      <c r="CS8" s="32"/>
    </row>
    <row r="9" spans="69:97" s="23" customFormat="1" ht="15" customHeight="1">
      <c r="BQ9" s="32"/>
      <c r="BR9" s="32"/>
      <c r="BS9" s="32"/>
      <c r="BT9" s="32"/>
      <c r="BU9" s="32"/>
      <c r="BV9" s="32"/>
      <c r="BW9" s="32"/>
      <c r="BX9" s="32"/>
      <c r="CC9" s="32"/>
      <c r="CD9" s="32"/>
      <c r="CE9" s="32"/>
      <c r="CF9" s="32"/>
      <c r="CG9" s="32"/>
      <c r="CH9" s="32"/>
      <c r="CI9" s="32"/>
      <c r="CJ9" s="32"/>
      <c r="CK9" s="32"/>
      <c r="CL9" s="32"/>
      <c r="CM9" s="32"/>
      <c r="CN9" s="32"/>
      <c r="CO9" s="32"/>
      <c r="CP9" s="32"/>
      <c r="CQ9" s="32"/>
      <c r="CR9" s="32"/>
      <c r="CS9" s="32"/>
    </row>
    <row r="10" spans="69:97" s="23" customFormat="1" ht="15" customHeight="1">
      <c r="BQ10" s="32"/>
      <c r="BR10" s="32"/>
      <c r="BS10" s="32"/>
      <c r="BT10" s="32"/>
      <c r="BU10" s="32"/>
      <c r="BV10" s="32"/>
      <c r="BW10" s="32"/>
      <c r="BX10" s="32"/>
      <c r="CC10" s="32"/>
      <c r="CD10" s="32"/>
      <c r="CE10" s="32"/>
      <c r="CF10" s="32"/>
      <c r="CG10" s="32"/>
      <c r="CH10" s="32"/>
      <c r="CI10" s="32"/>
      <c r="CJ10" s="32"/>
      <c r="CK10" s="32"/>
      <c r="CL10" s="32"/>
      <c r="CM10" s="32"/>
      <c r="CN10" s="32"/>
      <c r="CO10" s="32"/>
      <c r="CP10" s="32"/>
      <c r="CQ10" s="32"/>
      <c r="CR10" s="32"/>
      <c r="CS10" s="32"/>
    </row>
    <row r="11" spans="69:97" s="23" customFormat="1" ht="15" customHeight="1">
      <c r="BQ11" s="32"/>
      <c r="BR11" s="32"/>
      <c r="BS11" s="32"/>
      <c r="BT11" s="32"/>
      <c r="BU11" s="32"/>
      <c r="BV11" s="32"/>
      <c r="BW11" s="32"/>
      <c r="BX11" s="32"/>
      <c r="CC11" s="32"/>
      <c r="CD11" s="32"/>
      <c r="CE11" s="32"/>
      <c r="CF11" s="32"/>
      <c r="CG11" s="32"/>
      <c r="CH11" s="32"/>
      <c r="CI11" s="32"/>
      <c r="CJ11" s="32"/>
      <c r="CK11" s="32"/>
      <c r="CL11" s="32"/>
      <c r="CM11" s="32"/>
      <c r="CN11" s="32"/>
      <c r="CO11" s="32"/>
      <c r="CP11" s="32"/>
      <c r="CQ11" s="32"/>
      <c r="CR11" s="32"/>
      <c r="CS11" s="32"/>
    </row>
    <row r="12" spans="69:97" s="23" customFormat="1" ht="15" customHeight="1">
      <c r="BQ12" s="32"/>
      <c r="BR12" s="32"/>
      <c r="BS12" s="32"/>
      <c r="BT12" s="32"/>
      <c r="BU12" s="32"/>
      <c r="BV12" s="32"/>
      <c r="BW12" s="32"/>
      <c r="BX12" s="32"/>
      <c r="CC12" s="32"/>
      <c r="CD12" s="32"/>
      <c r="CE12" s="32"/>
      <c r="CF12" s="32"/>
      <c r="CG12" s="32"/>
      <c r="CH12" s="32"/>
      <c r="CI12" s="32"/>
      <c r="CJ12" s="32"/>
      <c r="CK12" s="32"/>
      <c r="CL12" s="32"/>
      <c r="CM12" s="32"/>
      <c r="CN12" s="32"/>
      <c r="CO12" s="32"/>
      <c r="CP12" s="32"/>
      <c r="CQ12" s="32"/>
      <c r="CR12" s="32"/>
      <c r="CS12" s="32"/>
    </row>
    <row r="13" spans="69:97" s="23" customFormat="1" ht="15" customHeight="1">
      <c r="BQ13" s="32"/>
      <c r="BR13" s="32"/>
      <c r="BS13" s="32"/>
      <c r="BT13" s="32"/>
      <c r="BU13" s="32"/>
      <c r="BV13" s="32"/>
      <c r="BW13" s="32"/>
      <c r="BX13" s="32"/>
      <c r="CC13" s="32"/>
      <c r="CD13" s="32"/>
      <c r="CE13" s="32"/>
      <c r="CF13" s="32"/>
      <c r="CG13" s="32"/>
      <c r="CH13" s="32"/>
      <c r="CI13" s="32"/>
      <c r="CJ13" s="32"/>
      <c r="CK13" s="32"/>
      <c r="CL13" s="32"/>
      <c r="CM13" s="32"/>
      <c r="CN13" s="32"/>
      <c r="CO13" s="32"/>
      <c r="CP13" s="32"/>
      <c r="CQ13" s="32"/>
      <c r="CR13" s="32"/>
      <c r="CS13" s="32"/>
    </row>
    <row r="14" spans="69:97" s="23" customFormat="1" ht="15" customHeight="1">
      <c r="BQ14" s="32"/>
      <c r="BR14" s="32"/>
      <c r="BS14" s="32"/>
      <c r="BT14" s="32"/>
      <c r="BU14" s="32"/>
      <c r="BV14" s="32"/>
      <c r="BW14" s="32"/>
      <c r="BX14" s="32"/>
      <c r="CC14" s="32"/>
      <c r="CD14" s="32"/>
      <c r="CE14" s="32"/>
      <c r="CF14" s="32"/>
      <c r="CG14" s="32"/>
      <c r="CH14" s="32"/>
      <c r="CI14" s="32"/>
      <c r="CJ14" s="32"/>
      <c r="CK14" s="32"/>
      <c r="CL14" s="32"/>
      <c r="CM14" s="32"/>
      <c r="CN14" s="32"/>
      <c r="CO14" s="32"/>
      <c r="CP14" s="32"/>
      <c r="CQ14" s="32"/>
      <c r="CR14" s="32"/>
      <c r="CS14" s="32"/>
    </row>
    <row r="15" spans="69:97" s="23" customFormat="1" ht="15" customHeight="1">
      <c r="BQ15" s="32"/>
      <c r="BR15" s="32"/>
      <c r="BS15" s="32"/>
      <c r="BT15" s="32"/>
      <c r="BU15" s="32"/>
      <c r="BV15" s="32"/>
      <c r="BW15" s="32"/>
      <c r="BX15" s="32"/>
      <c r="CC15" s="32"/>
      <c r="CD15" s="32"/>
      <c r="CE15" s="32"/>
      <c r="CF15" s="32"/>
      <c r="CG15" s="32"/>
      <c r="CH15" s="32"/>
      <c r="CI15" s="32"/>
      <c r="CJ15" s="32"/>
      <c r="CK15" s="32"/>
      <c r="CL15" s="32"/>
      <c r="CM15" s="32"/>
      <c r="CN15" s="32"/>
      <c r="CO15" s="32"/>
      <c r="CP15" s="32"/>
      <c r="CQ15" s="32"/>
      <c r="CR15" s="32"/>
      <c r="CS15" s="32"/>
    </row>
    <row r="16" spans="69:97" s="23" customFormat="1" ht="15" customHeight="1">
      <c r="BQ16" s="32"/>
      <c r="BR16" s="32"/>
      <c r="BS16" s="32"/>
      <c r="BT16" s="32"/>
      <c r="BU16" s="32"/>
      <c r="BV16" s="32"/>
      <c r="BW16" s="32"/>
      <c r="BX16" s="32"/>
      <c r="CC16" s="32"/>
      <c r="CD16" s="32"/>
      <c r="CE16" s="32"/>
      <c r="CF16" s="32"/>
      <c r="CG16" s="32"/>
      <c r="CH16" s="32"/>
      <c r="CI16" s="32"/>
      <c r="CJ16" s="32"/>
      <c r="CK16" s="32"/>
      <c r="CL16" s="32"/>
      <c r="CM16" s="32"/>
      <c r="CN16" s="32"/>
      <c r="CO16" s="32"/>
      <c r="CP16" s="32"/>
      <c r="CQ16" s="32"/>
      <c r="CR16" s="32"/>
      <c r="CS16" s="32"/>
    </row>
    <row r="17" spans="69:97" s="23" customFormat="1" ht="15" customHeight="1">
      <c r="BQ17" s="32"/>
      <c r="BR17" s="32"/>
      <c r="BS17" s="32"/>
      <c r="BT17" s="32"/>
      <c r="BU17" s="32"/>
      <c r="BV17" s="32"/>
      <c r="BW17" s="32"/>
      <c r="BX17" s="32"/>
      <c r="CC17" s="32"/>
      <c r="CD17" s="32"/>
      <c r="CE17" s="32"/>
      <c r="CF17" s="32"/>
      <c r="CG17" s="32"/>
      <c r="CH17" s="32"/>
      <c r="CI17" s="32"/>
      <c r="CJ17" s="32"/>
      <c r="CK17" s="32"/>
      <c r="CL17" s="32"/>
      <c r="CM17" s="32"/>
      <c r="CN17" s="32"/>
      <c r="CO17" s="32"/>
      <c r="CP17" s="32"/>
      <c r="CQ17" s="32"/>
      <c r="CR17" s="32"/>
      <c r="CS17" s="32"/>
    </row>
    <row r="18" spans="69:97" s="23" customFormat="1" ht="15" customHeight="1">
      <c r="BQ18" s="32"/>
      <c r="BR18" s="32"/>
      <c r="BS18" s="32"/>
      <c r="BT18" s="32"/>
      <c r="BU18" s="32"/>
      <c r="BV18" s="32"/>
      <c r="BW18" s="32"/>
      <c r="BX18" s="32"/>
      <c r="CC18" s="32"/>
      <c r="CD18" s="32"/>
      <c r="CE18" s="32"/>
      <c r="CF18" s="32"/>
      <c r="CG18" s="32"/>
      <c r="CH18" s="32"/>
      <c r="CI18" s="32"/>
      <c r="CJ18" s="32"/>
      <c r="CK18" s="32"/>
      <c r="CL18" s="32"/>
      <c r="CM18" s="32"/>
      <c r="CN18" s="32"/>
      <c r="CO18" s="32"/>
      <c r="CP18" s="32"/>
      <c r="CQ18" s="32"/>
      <c r="CR18" s="32"/>
      <c r="CS18" s="32"/>
    </row>
  </sheetData>
  <sheetProtection selectLockedCells="1" selectUnlockedCells="1"/>
  <printOptions/>
  <pageMargins left="0.7" right="0.7" top="0.75" bottom="0.75" header="0.3" footer="0.3"/>
  <pageSetup orientation="portrait" paperSize="9" r:id="rId1"/>
</worksheet>
</file>

<file path=xl/worksheets/sheet29.xml><?xml version="1.0" encoding="utf-8"?>
<worksheet xmlns="http://schemas.openxmlformats.org/spreadsheetml/2006/main" xmlns:r="http://schemas.openxmlformats.org/officeDocument/2006/relationships">
  <dimension ref="A1:W123"/>
  <sheetViews>
    <sheetView zoomScale="85" zoomScaleNormal="85" zoomScalePageLayoutView="0" workbookViewId="0" topLeftCell="A1">
      <selection activeCell="A1" sqref="A1:IV65536"/>
    </sheetView>
  </sheetViews>
  <sheetFormatPr defaultColWidth="9.140625" defaultRowHeight="15"/>
  <cols>
    <col min="1" max="1" width="59.7109375" style="0" customWidth="1"/>
    <col min="2" max="2" width="26.421875" style="0" customWidth="1"/>
    <col min="3" max="3" width="28.57421875" style="0" customWidth="1"/>
    <col min="5" max="5" width="12.57421875" style="0" bestFit="1" customWidth="1"/>
    <col min="6" max="6" width="1.421875" style="0" customWidth="1"/>
    <col min="8" max="8" width="1.421875" style="0" customWidth="1"/>
    <col min="9" max="9" width="30.57421875" style="0" bestFit="1" customWidth="1"/>
    <col min="10" max="10" width="34.421875" style="0" customWidth="1"/>
    <col min="11" max="11" width="15.00390625" style="0" bestFit="1" customWidth="1"/>
    <col min="12" max="12" width="1.421875" style="0" customWidth="1"/>
    <col min="13" max="13" width="30.7109375" style="0" bestFit="1" customWidth="1"/>
    <col min="14" max="16" width="1.421875" style="0" customWidth="1"/>
    <col min="17" max="17" width="24.57421875" style="0" bestFit="1" customWidth="1"/>
    <col min="18" max="19" width="1.421875" style="0" customWidth="1"/>
    <col min="20" max="20" width="68.57421875" style="0" customWidth="1"/>
    <col min="23" max="23" width="45.28125" style="0" customWidth="1"/>
  </cols>
  <sheetData>
    <row r="1" spans="1:23" ht="25.5" customHeight="1">
      <c r="A1" s="117" t="s">
        <v>141</v>
      </c>
      <c r="B1" t="s">
        <v>113</v>
      </c>
      <c r="C1" s="35" t="s">
        <v>475</v>
      </c>
      <c r="D1" s="108" t="s">
        <v>478</v>
      </c>
      <c r="E1" t="s">
        <v>1</v>
      </c>
      <c r="G1" t="s">
        <v>480</v>
      </c>
      <c r="I1" t="s">
        <v>481</v>
      </c>
      <c r="J1" t="s">
        <v>25</v>
      </c>
      <c r="K1" t="s">
        <v>2</v>
      </c>
      <c r="M1" s="36" t="s">
        <v>285</v>
      </c>
      <c r="Q1" s="37" t="s">
        <v>284</v>
      </c>
      <c r="T1" s="63" t="s">
        <v>556</v>
      </c>
      <c r="W1" t="s">
        <v>601</v>
      </c>
    </row>
    <row r="2" spans="1:23" ht="25.5" customHeight="1">
      <c r="A2" s="117" t="s">
        <v>430</v>
      </c>
      <c r="B2" t="s">
        <v>68</v>
      </c>
      <c r="C2" s="35" t="s">
        <v>476</v>
      </c>
      <c r="D2" s="108" t="s">
        <v>479</v>
      </c>
      <c r="E2" t="s">
        <v>2</v>
      </c>
      <c r="G2" t="s">
        <v>283</v>
      </c>
      <c r="I2" t="s">
        <v>482</v>
      </c>
      <c r="J2" t="s">
        <v>26</v>
      </c>
      <c r="K2" t="s">
        <v>2</v>
      </c>
      <c r="M2" s="36" t="s">
        <v>287</v>
      </c>
      <c r="Q2" s="36" t="s">
        <v>286</v>
      </c>
      <c r="T2" s="63" t="s">
        <v>554</v>
      </c>
      <c r="W2" t="s">
        <v>602</v>
      </c>
    </row>
    <row r="3" spans="1:23" ht="25.5" customHeight="1">
      <c r="A3" t="s">
        <v>619</v>
      </c>
      <c r="B3" t="s">
        <v>69</v>
      </c>
      <c r="C3" s="35" t="s">
        <v>477</v>
      </c>
      <c r="D3" s="108" t="s">
        <v>477</v>
      </c>
      <c r="E3" t="s">
        <v>3</v>
      </c>
      <c r="I3" t="s">
        <v>483</v>
      </c>
      <c r="J3" t="s">
        <v>27</v>
      </c>
      <c r="K3" t="s">
        <v>2</v>
      </c>
      <c r="M3" s="36" t="s">
        <v>289</v>
      </c>
      <c r="Q3" s="36" t="s">
        <v>288</v>
      </c>
      <c r="T3" s="63" t="s">
        <v>555</v>
      </c>
      <c r="W3" t="s">
        <v>603</v>
      </c>
    </row>
    <row r="4" spans="1:23" ht="15" customHeight="1">
      <c r="A4" s="117" t="s">
        <v>137</v>
      </c>
      <c r="B4" t="s">
        <v>114</v>
      </c>
      <c r="C4" s="35" t="s">
        <v>541</v>
      </c>
      <c r="E4" t="s">
        <v>4</v>
      </c>
      <c r="I4" t="s">
        <v>484</v>
      </c>
      <c r="J4" t="s">
        <v>28</v>
      </c>
      <c r="K4" t="s">
        <v>2</v>
      </c>
      <c r="M4" s="36" t="s">
        <v>291</v>
      </c>
      <c r="Q4" s="36" t="s">
        <v>290</v>
      </c>
      <c r="T4" s="63" t="s">
        <v>557</v>
      </c>
      <c r="W4" t="s">
        <v>604</v>
      </c>
    </row>
    <row r="5" spans="1:23" ht="27.75" customHeight="1">
      <c r="A5" s="117" t="s">
        <v>139</v>
      </c>
      <c r="B5" t="s">
        <v>25</v>
      </c>
      <c r="E5" t="s">
        <v>5</v>
      </c>
      <c r="I5" t="s">
        <v>485</v>
      </c>
      <c r="J5" t="s">
        <v>29</v>
      </c>
      <c r="K5" t="s">
        <v>2</v>
      </c>
      <c r="M5" s="36" t="s">
        <v>293</v>
      </c>
      <c r="Q5" s="36" t="s">
        <v>292</v>
      </c>
      <c r="T5" s="63" t="s">
        <v>558</v>
      </c>
      <c r="W5" t="s">
        <v>605</v>
      </c>
    </row>
    <row r="6" spans="1:23" ht="51" customHeight="1">
      <c r="A6" s="117" t="s">
        <v>431</v>
      </c>
      <c r="B6" t="s">
        <v>1</v>
      </c>
      <c r="E6" t="s">
        <v>136</v>
      </c>
      <c r="J6" t="s">
        <v>30</v>
      </c>
      <c r="K6" t="s">
        <v>2</v>
      </c>
      <c r="M6" s="36" t="s">
        <v>295</v>
      </c>
      <c r="Q6" s="36" t="s">
        <v>294</v>
      </c>
      <c r="T6" s="63" t="s">
        <v>559</v>
      </c>
      <c r="W6" t="s">
        <v>606</v>
      </c>
    </row>
    <row r="7" spans="1:23" ht="26.25" customHeight="1">
      <c r="A7" s="117" t="s">
        <v>145</v>
      </c>
      <c r="B7" t="s">
        <v>48</v>
      </c>
      <c r="J7" t="s">
        <v>31</v>
      </c>
      <c r="K7" t="s">
        <v>2</v>
      </c>
      <c r="M7" s="36" t="s">
        <v>297</v>
      </c>
      <c r="Q7" s="36" t="s">
        <v>296</v>
      </c>
      <c r="T7" s="63" t="s">
        <v>560</v>
      </c>
      <c r="W7" t="s">
        <v>607</v>
      </c>
    </row>
    <row r="8" spans="1:23" ht="54" customHeight="1">
      <c r="A8" s="117" t="s">
        <v>432</v>
      </c>
      <c r="B8" t="s">
        <v>6</v>
      </c>
      <c r="J8" t="s">
        <v>32</v>
      </c>
      <c r="K8" t="s">
        <v>2</v>
      </c>
      <c r="M8" s="36" t="s">
        <v>298</v>
      </c>
      <c r="Q8" s="36" t="s">
        <v>298</v>
      </c>
      <c r="T8" s="63" t="s">
        <v>561</v>
      </c>
      <c r="W8" t="s">
        <v>608</v>
      </c>
    </row>
    <row r="9" spans="1:23" ht="15" customHeight="1">
      <c r="A9" s="117" t="s">
        <v>620</v>
      </c>
      <c r="B9" t="s">
        <v>26</v>
      </c>
      <c r="J9" t="s">
        <v>33</v>
      </c>
      <c r="K9" t="s">
        <v>2</v>
      </c>
      <c r="T9" s="63" t="s">
        <v>562</v>
      </c>
      <c r="W9" t="s">
        <v>609</v>
      </c>
    </row>
    <row r="10" spans="1:23" ht="25.5" customHeight="1">
      <c r="A10" s="117" t="s">
        <v>148</v>
      </c>
      <c r="B10" t="s">
        <v>510</v>
      </c>
      <c r="J10" t="s">
        <v>34</v>
      </c>
      <c r="K10" t="s">
        <v>2</v>
      </c>
      <c r="T10" s="63" t="s">
        <v>563</v>
      </c>
      <c r="W10" t="s">
        <v>610</v>
      </c>
    </row>
    <row r="11" spans="1:23" ht="25.5" customHeight="1">
      <c r="A11" s="117" t="s">
        <v>433</v>
      </c>
      <c r="B11" t="s">
        <v>49</v>
      </c>
      <c r="J11" t="s">
        <v>35</v>
      </c>
      <c r="K11" t="s">
        <v>2</v>
      </c>
      <c r="T11" s="63" t="s">
        <v>564</v>
      </c>
      <c r="W11" t="s">
        <v>611</v>
      </c>
    </row>
    <row r="12" spans="1:23" ht="25.5" customHeight="1">
      <c r="A12" s="117" t="s">
        <v>622</v>
      </c>
      <c r="B12" t="s">
        <v>94</v>
      </c>
      <c r="J12" t="s">
        <v>508</v>
      </c>
      <c r="K12" t="s">
        <v>2</v>
      </c>
      <c r="T12" s="63" t="s">
        <v>565</v>
      </c>
      <c r="W12" t="s">
        <v>612</v>
      </c>
    </row>
    <row r="13" spans="1:23" ht="38.25" customHeight="1">
      <c r="A13" s="117" t="s">
        <v>143</v>
      </c>
      <c r="B13" t="s">
        <v>70</v>
      </c>
      <c r="J13" t="s">
        <v>36</v>
      </c>
      <c r="K13" t="s">
        <v>2</v>
      </c>
      <c r="T13" s="63" t="s">
        <v>566</v>
      </c>
      <c r="W13" t="s">
        <v>613</v>
      </c>
    </row>
    <row r="14" spans="1:23" ht="25.5" customHeight="1">
      <c r="A14" s="117" t="s">
        <v>164</v>
      </c>
      <c r="B14" t="s">
        <v>8</v>
      </c>
      <c r="J14" t="s">
        <v>37</v>
      </c>
      <c r="K14" t="s">
        <v>2</v>
      </c>
      <c r="T14" s="63" t="s">
        <v>567</v>
      </c>
      <c r="W14" t="s">
        <v>616</v>
      </c>
    </row>
    <row r="15" spans="1:23" ht="38.25" customHeight="1">
      <c r="A15" s="117" t="s">
        <v>621</v>
      </c>
      <c r="B15" t="s">
        <v>95</v>
      </c>
      <c r="J15" t="s">
        <v>38</v>
      </c>
      <c r="K15" t="s">
        <v>2</v>
      </c>
      <c r="T15" s="63" t="s">
        <v>568</v>
      </c>
      <c r="W15" t="s">
        <v>614</v>
      </c>
    </row>
    <row r="16" spans="1:23" ht="15" customHeight="1">
      <c r="A16" s="117" t="s">
        <v>434</v>
      </c>
      <c r="B16" t="s">
        <v>71</v>
      </c>
      <c r="J16" t="s">
        <v>39</v>
      </c>
      <c r="K16" t="s">
        <v>2</v>
      </c>
      <c r="T16" s="63" t="s">
        <v>569</v>
      </c>
      <c r="W16" t="s">
        <v>615</v>
      </c>
    </row>
    <row r="17" spans="1:23" ht="25.5" customHeight="1">
      <c r="A17" s="117" t="s">
        <v>435</v>
      </c>
      <c r="B17" t="s">
        <v>115</v>
      </c>
      <c r="J17" t="s">
        <v>40</v>
      </c>
      <c r="K17" t="s">
        <v>2</v>
      </c>
      <c r="T17" s="63" t="s">
        <v>570</v>
      </c>
      <c r="W17" t="s">
        <v>617</v>
      </c>
    </row>
    <row r="18" spans="1:20" ht="25.5" customHeight="1">
      <c r="A18" s="117" t="s">
        <v>142</v>
      </c>
      <c r="B18" t="s">
        <v>516</v>
      </c>
      <c r="J18" t="s">
        <v>41</v>
      </c>
      <c r="K18" t="s">
        <v>2</v>
      </c>
      <c r="T18" s="63" t="s">
        <v>571</v>
      </c>
    </row>
    <row r="19" spans="1:20" ht="25.5" customHeight="1">
      <c r="A19" s="117" t="s">
        <v>590</v>
      </c>
      <c r="B19" t="s">
        <v>27</v>
      </c>
      <c r="J19" t="s">
        <v>42</v>
      </c>
      <c r="K19" t="s">
        <v>2</v>
      </c>
      <c r="T19" s="63" t="s">
        <v>572</v>
      </c>
    </row>
    <row r="20" spans="1:20" ht="25.5" customHeight="1">
      <c r="A20" s="117" t="s">
        <v>150</v>
      </c>
      <c r="B20" t="s">
        <v>116</v>
      </c>
      <c r="J20" t="s">
        <v>43</v>
      </c>
      <c r="K20" t="s">
        <v>2</v>
      </c>
      <c r="T20" s="63" t="s">
        <v>573</v>
      </c>
    </row>
    <row r="21" spans="1:20" ht="25.5" customHeight="1">
      <c r="A21" s="117" t="s">
        <v>158</v>
      </c>
      <c r="B21" t="s">
        <v>96</v>
      </c>
      <c r="J21" t="s">
        <v>94</v>
      </c>
      <c r="K21" t="s">
        <v>5</v>
      </c>
      <c r="T21" s="63" t="s">
        <v>574</v>
      </c>
    </row>
    <row r="22" spans="1:20" ht="25.5" customHeight="1">
      <c r="A22" s="117" t="s">
        <v>436</v>
      </c>
      <c r="B22" t="s">
        <v>50</v>
      </c>
      <c r="J22" t="s">
        <v>95</v>
      </c>
      <c r="K22" t="s">
        <v>5</v>
      </c>
      <c r="T22" s="63" t="s">
        <v>575</v>
      </c>
    </row>
    <row r="23" spans="1:20" ht="25.5" customHeight="1">
      <c r="A23" s="117" t="s">
        <v>437</v>
      </c>
      <c r="B23" t="s">
        <v>73</v>
      </c>
      <c r="J23" t="s">
        <v>96</v>
      </c>
      <c r="K23" t="s">
        <v>5</v>
      </c>
      <c r="T23" s="63" t="s">
        <v>576</v>
      </c>
    </row>
    <row r="24" spans="1:20" ht="25.5" customHeight="1">
      <c r="A24" s="117" t="s">
        <v>438</v>
      </c>
      <c r="B24" t="s">
        <v>51</v>
      </c>
      <c r="J24" t="s">
        <v>97</v>
      </c>
      <c r="K24" t="s">
        <v>5</v>
      </c>
      <c r="T24" s="63" t="s">
        <v>577</v>
      </c>
    </row>
    <row r="25" spans="1:20" ht="15" customHeight="1">
      <c r="A25" s="117" t="s">
        <v>138</v>
      </c>
      <c r="B25" t="s">
        <v>74</v>
      </c>
      <c r="J25" t="s">
        <v>98</v>
      </c>
      <c r="K25" t="s">
        <v>5</v>
      </c>
      <c r="T25" s="63" t="s">
        <v>578</v>
      </c>
    </row>
    <row r="26" spans="1:20" ht="15">
      <c r="A26" s="117" t="s">
        <v>439</v>
      </c>
      <c r="B26" t="s">
        <v>117</v>
      </c>
      <c r="J26" t="s">
        <v>99</v>
      </c>
      <c r="K26" t="s">
        <v>5</v>
      </c>
      <c r="T26" s="60"/>
    </row>
    <row r="27" spans="1:20" ht="15">
      <c r="A27" s="117" t="s">
        <v>553</v>
      </c>
      <c r="B27" t="s">
        <v>118</v>
      </c>
      <c r="J27" t="s">
        <v>100</v>
      </c>
      <c r="K27" t="s">
        <v>5</v>
      </c>
      <c r="T27" s="60"/>
    </row>
    <row r="28" spans="1:20" ht="15">
      <c r="A28" s="117" t="s">
        <v>140</v>
      </c>
      <c r="B28" t="s">
        <v>517</v>
      </c>
      <c r="J28" t="s">
        <v>101</v>
      </c>
      <c r="K28" t="s">
        <v>5</v>
      </c>
      <c r="T28" s="60"/>
    </row>
    <row r="29" spans="1:20" ht="15">
      <c r="A29" s="117" t="s">
        <v>146</v>
      </c>
      <c r="B29" t="s">
        <v>52</v>
      </c>
      <c r="J29" t="s">
        <v>102</v>
      </c>
      <c r="K29" t="s">
        <v>5</v>
      </c>
      <c r="T29" s="60"/>
    </row>
    <row r="30" spans="1:20" ht="15">
      <c r="A30" s="117" t="s">
        <v>623</v>
      </c>
      <c r="B30" t="s">
        <v>28</v>
      </c>
      <c r="J30" t="s">
        <v>103</v>
      </c>
      <c r="K30" t="s">
        <v>5</v>
      </c>
      <c r="T30" s="60"/>
    </row>
    <row r="31" spans="1:11" ht="15">
      <c r="A31" s="117" t="s">
        <v>440</v>
      </c>
      <c r="B31" t="s">
        <v>53</v>
      </c>
      <c r="J31" t="s">
        <v>104</v>
      </c>
      <c r="K31" t="s">
        <v>5</v>
      </c>
    </row>
    <row r="32" spans="1:11" ht="15">
      <c r="A32" s="117" t="s">
        <v>441</v>
      </c>
      <c r="B32" t="s">
        <v>54</v>
      </c>
      <c r="J32" t="s">
        <v>5</v>
      </c>
      <c r="K32" t="s">
        <v>5</v>
      </c>
    </row>
    <row r="33" spans="1:11" ht="15">
      <c r="A33" s="117" t="s">
        <v>442</v>
      </c>
      <c r="B33" t="s">
        <v>97</v>
      </c>
      <c r="J33" t="s">
        <v>105</v>
      </c>
      <c r="K33" t="s">
        <v>5</v>
      </c>
    </row>
    <row r="34" spans="1:11" ht="15">
      <c r="A34" s="117" t="s">
        <v>443</v>
      </c>
      <c r="B34" t="s">
        <v>29</v>
      </c>
      <c r="J34" t="s">
        <v>106</v>
      </c>
      <c r="K34" t="s">
        <v>5</v>
      </c>
    </row>
    <row r="35" spans="1:11" ht="15">
      <c r="A35" s="117" t="s">
        <v>151</v>
      </c>
      <c r="B35" t="s">
        <v>55</v>
      </c>
      <c r="J35" t="s">
        <v>107</v>
      </c>
      <c r="K35" t="s">
        <v>5</v>
      </c>
    </row>
    <row r="36" spans="1:11" ht="15">
      <c r="A36" s="117" t="s">
        <v>147</v>
      </c>
      <c r="B36" t="s">
        <v>30</v>
      </c>
      <c r="J36" t="s">
        <v>108</v>
      </c>
      <c r="K36" t="s">
        <v>5</v>
      </c>
    </row>
    <row r="37" spans="1:11" ht="15">
      <c r="A37" s="117" t="s">
        <v>444</v>
      </c>
      <c r="B37" t="s">
        <v>9</v>
      </c>
      <c r="J37" t="s">
        <v>110</v>
      </c>
      <c r="K37" t="s">
        <v>5</v>
      </c>
    </row>
    <row r="38" spans="1:11" ht="15">
      <c r="A38" s="117" t="s">
        <v>160</v>
      </c>
      <c r="B38" t="s">
        <v>98</v>
      </c>
      <c r="J38" t="s">
        <v>509</v>
      </c>
      <c r="K38" t="s">
        <v>5</v>
      </c>
    </row>
    <row r="39" spans="1:11" ht="15">
      <c r="A39" s="117" t="s">
        <v>445</v>
      </c>
      <c r="B39" t="s">
        <v>57</v>
      </c>
      <c r="J39" t="s">
        <v>111</v>
      </c>
      <c r="K39" t="s">
        <v>5</v>
      </c>
    </row>
    <row r="40" spans="1:11" ht="15">
      <c r="A40" s="117" t="s">
        <v>161</v>
      </c>
      <c r="B40" t="s">
        <v>512</v>
      </c>
      <c r="J40" t="s">
        <v>112</v>
      </c>
      <c r="K40" t="s">
        <v>5</v>
      </c>
    </row>
    <row r="41" spans="1:11" ht="15">
      <c r="A41" s="117" t="s">
        <v>149</v>
      </c>
      <c r="B41" t="s">
        <v>119</v>
      </c>
      <c r="J41" t="s">
        <v>1</v>
      </c>
      <c r="K41" t="s">
        <v>1</v>
      </c>
    </row>
    <row r="42" spans="2:11" ht="14.25">
      <c r="B42" t="s">
        <v>120</v>
      </c>
      <c r="J42" t="s">
        <v>6</v>
      </c>
      <c r="K42" t="s">
        <v>1</v>
      </c>
    </row>
    <row r="43" spans="2:11" ht="14.25">
      <c r="B43" t="s">
        <v>99</v>
      </c>
      <c r="J43" t="s">
        <v>510</v>
      </c>
      <c r="K43" t="s">
        <v>1</v>
      </c>
    </row>
    <row r="44" spans="2:11" ht="14.25">
      <c r="B44" t="s">
        <v>10</v>
      </c>
      <c r="J44" t="s">
        <v>8</v>
      </c>
      <c r="K44" t="s">
        <v>1</v>
      </c>
    </row>
    <row r="45" spans="2:11" ht="14.25">
      <c r="B45" t="s">
        <v>11</v>
      </c>
      <c r="J45" t="s">
        <v>9</v>
      </c>
      <c r="K45" t="s">
        <v>1</v>
      </c>
    </row>
    <row r="46" spans="2:11" ht="14.25">
      <c r="B46" t="s">
        <v>76</v>
      </c>
      <c r="J46" t="s">
        <v>10</v>
      </c>
      <c r="K46" t="s">
        <v>1</v>
      </c>
    </row>
    <row r="47" spans="2:11" ht="14.25">
      <c r="B47" t="s">
        <v>58</v>
      </c>
      <c r="J47" t="s">
        <v>11</v>
      </c>
      <c r="K47" t="s">
        <v>1</v>
      </c>
    </row>
    <row r="48" spans="2:11" ht="14.25">
      <c r="B48" t="s">
        <v>31</v>
      </c>
      <c r="J48" t="s">
        <v>12</v>
      </c>
      <c r="K48" t="s">
        <v>1</v>
      </c>
    </row>
    <row r="49" spans="2:11" ht="14.25">
      <c r="B49" t="s">
        <v>32</v>
      </c>
      <c r="J49" t="s">
        <v>14</v>
      </c>
      <c r="K49" t="s">
        <v>1</v>
      </c>
    </row>
    <row r="50" spans="2:11" ht="14.25">
      <c r="B50" t="s">
        <v>100</v>
      </c>
      <c r="J50" t="s">
        <v>15</v>
      </c>
      <c r="K50" t="s">
        <v>1</v>
      </c>
    </row>
    <row r="51" spans="2:11" ht="14.25">
      <c r="B51" t="s">
        <v>12</v>
      </c>
      <c r="J51" t="s">
        <v>16</v>
      </c>
      <c r="K51" t="s">
        <v>1</v>
      </c>
    </row>
    <row r="52" spans="2:11" ht="14.25">
      <c r="B52" t="s">
        <v>77</v>
      </c>
      <c r="J52" t="s">
        <v>511</v>
      </c>
      <c r="K52" t="s">
        <v>1</v>
      </c>
    </row>
    <row r="53" spans="2:11" ht="14.25">
      <c r="B53" t="s">
        <v>101</v>
      </c>
      <c r="J53" t="s">
        <v>18</v>
      </c>
      <c r="K53" t="s">
        <v>1</v>
      </c>
    </row>
    <row r="54" spans="2:11" ht="14.25">
      <c r="B54" t="s">
        <v>33</v>
      </c>
      <c r="J54" t="s">
        <v>19</v>
      </c>
      <c r="K54" t="s">
        <v>1</v>
      </c>
    </row>
    <row r="55" spans="2:11" ht="14.25">
      <c r="B55" t="s">
        <v>514</v>
      </c>
      <c r="J55" t="s">
        <v>20</v>
      </c>
      <c r="K55" t="s">
        <v>1</v>
      </c>
    </row>
    <row r="56" spans="2:11" ht="14.25">
      <c r="B56" t="s">
        <v>580</v>
      </c>
      <c r="J56" t="s">
        <v>21</v>
      </c>
      <c r="K56" t="s">
        <v>1</v>
      </c>
    </row>
    <row r="57" spans="2:11" ht="14.25">
      <c r="B57" t="s">
        <v>122</v>
      </c>
      <c r="J57" t="s">
        <v>22</v>
      </c>
      <c r="K57" t="s">
        <v>1</v>
      </c>
    </row>
    <row r="58" spans="2:11" ht="14.25">
      <c r="B58" t="s">
        <v>34</v>
      </c>
      <c r="J58" t="s">
        <v>23</v>
      </c>
      <c r="K58" t="s">
        <v>1</v>
      </c>
    </row>
    <row r="59" spans="2:11" ht="14.25">
      <c r="B59" t="s">
        <v>14</v>
      </c>
      <c r="J59" t="s">
        <v>24</v>
      </c>
      <c r="K59" t="s">
        <v>1</v>
      </c>
    </row>
    <row r="60" spans="2:11" ht="14.25">
      <c r="B60" t="s">
        <v>15</v>
      </c>
      <c r="J60" t="s">
        <v>68</v>
      </c>
      <c r="K60" t="s">
        <v>4</v>
      </c>
    </row>
    <row r="61" spans="2:11" ht="14.25">
      <c r="B61" t="s">
        <v>61</v>
      </c>
      <c r="J61" t="s">
        <v>69</v>
      </c>
      <c r="K61" t="s">
        <v>4</v>
      </c>
    </row>
    <row r="62" spans="2:11" ht="14.25">
      <c r="B62" t="s">
        <v>102</v>
      </c>
      <c r="J62" t="s">
        <v>70</v>
      </c>
      <c r="K62" t="s">
        <v>4</v>
      </c>
    </row>
    <row r="63" spans="2:11" ht="14.25">
      <c r="B63" t="s">
        <v>78</v>
      </c>
      <c r="J63" t="s">
        <v>71</v>
      </c>
      <c r="K63" t="s">
        <v>4</v>
      </c>
    </row>
    <row r="64" spans="2:11" ht="14.25">
      <c r="B64" t="s">
        <v>16</v>
      </c>
      <c r="J64" t="s">
        <v>516</v>
      </c>
      <c r="K64" t="s">
        <v>4</v>
      </c>
    </row>
    <row r="65" spans="2:11" ht="14.25">
      <c r="B65" t="s">
        <v>79</v>
      </c>
      <c r="J65" t="s">
        <v>73</v>
      </c>
      <c r="K65" t="s">
        <v>4</v>
      </c>
    </row>
    <row r="66" spans="2:11" ht="14.25">
      <c r="B66" t="s">
        <v>80</v>
      </c>
      <c r="J66" t="s">
        <v>74</v>
      </c>
      <c r="K66" t="s">
        <v>4</v>
      </c>
    </row>
    <row r="67" spans="2:11" ht="14.25">
      <c r="B67" t="s">
        <v>515</v>
      </c>
      <c r="J67" t="s">
        <v>517</v>
      </c>
      <c r="K67" t="s">
        <v>4</v>
      </c>
    </row>
    <row r="68" spans="2:11" ht="14.25">
      <c r="B68" t="s">
        <v>35</v>
      </c>
      <c r="J68" t="s">
        <v>76</v>
      </c>
      <c r="K68" t="s">
        <v>4</v>
      </c>
    </row>
    <row r="69" spans="2:11" ht="14.25">
      <c r="B69" t="s">
        <v>124</v>
      </c>
      <c r="J69" t="s">
        <v>77</v>
      </c>
      <c r="K69" t="s">
        <v>4</v>
      </c>
    </row>
    <row r="70" spans="2:11" ht="14.25">
      <c r="B70" t="s">
        <v>511</v>
      </c>
      <c r="J70" t="s">
        <v>78</v>
      </c>
      <c r="K70" t="s">
        <v>4</v>
      </c>
    </row>
    <row r="71" spans="2:11" ht="14.25">
      <c r="B71" t="s">
        <v>18</v>
      </c>
      <c r="J71" t="s">
        <v>79</v>
      </c>
      <c r="K71" t="s">
        <v>4</v>
      </c>
    </row>
    <row r="72" spans="2:11" ht="14.25">
      <c r="B72" t="s">
        <v>513</v>
      </c>
      <c r="J72" t="s">
        <v>80</v>
      </c>
      <c r="K72" t="s">
        <v>4</v>
      </c>
    </row>
    <row r="73" spans="2:11" ht="14.25">
      <c r="B73" t="s">
        <v>63</v>
      </c>
      <c r="J73" t="s">
        <v>81</v>
      </c>
      <c r="K73" t="s">
        <v>4</v>
      </c>
    </row>
    <row r="74" spans="2:11" ht="14.25">
      <c r="B74" t="s">
        <v>19</v>
      </c>
      <c r="J74" t="s">
        <v>82</v>
      </c>
      <c r="K74" t="s">
        <v>4</v>
      </c>
    </row>
    <row r="75" spans="2:11" ht="14.25">
      <c r="B75" t="s">
        <v>20</v>
      </c>
      <c r="J75" t="s">
        <v>84</v>
      </c>
      <c r="K75" t="s">
        <v>4</v>
      </c>
    </row>
    <row r="76" spans="2:11" ht="14.25">
      <c r="B76" t="s">
        <v>103</v>
      </c>
      <c r="J76" t="s">
        <v>85</v>
      </c>
      <c r="K76" t="s">
        <v>4</v>
      </c>
    </row>
    <row r="77" spans="2:11" ht="14.25">
      <c r="B77" t="s">
        <v>508</v>
      </c>
      <c r="J77" t="s">
        <v>86</v>
      </c>
      <c r="K77" t="s">
        <v>4</v>
      </c>
    </row>
    <row r="78" spans="2:11" ht="14.25">
      <c r="B78" t="s">
        <v>36</v>
      </c>
      <c r="J78" t="s">
        <v>87</v>
      </c>
      <c r="K78" t="s">
        <v>4</v>
      </c>
    </row>
    <row r="79" spans="2:11" ht="14.25">
      <c r="B79" t="s">
        <v>81</v>
      </c>
      <c r="J79" t="s">
        <v>88</v>
      </c>
      <c r="K79" t="s">
        <v>4</v>
      </c>
    </row>
    <row r="80" spans="2:11" ht="14.25">
      <c r="B80" t="s">
        <v>82</v>
      </c>
      <c r="J80" t="s">
        <v>90</v>
      </c>
      <c r="K80" t="s">
        <v>4</v>
      </c>
    </row>
    <row r="81" spans="2:11" ht="14.25">
      <c r="B81" t="s">
        <v>37</v>
      </c>
      <c r="J81" t="s">
        <v>91</v>
      </c>
      <c r="K81" t="s">
        <v>4</v>
      </c>
    </row>
    <row r="82" spans="2:11" ht="14.25">
      <c r="B82" t="s">
        <v>21</v>
      </c>
      <c r="J82" t="s">
        <v>518</v>
      </c>
      <c r="K82" t="s">
        <v>4</v>
      </c>
    </row>
    <row r="83" spans="2:11" ht="14.25">
      <c r="B83" t="s">
        <v>104</v>
      </c>
      <c r="J83" t="s">
        <v>48</v>
      </c>
      <c r="K83" t="s">
        <v>3</v>
      </c>
    </row>
    <row r="84" spans="2:11" ht="14.25">
      <c r="B84" t="s">
        <v>38</v>
      </c>
      <c r="J84" t="s">
        <v>49</v>
      </c>
      <c r="K84" t="s">
        <v>3</v>
      </c>
    </row>
    <row r="85" spans="2:11" ht="14.25">
      <c r="B85" t="s">
        <v>64</v>
      </c>
      <c r="J85" t="s">
        <v>50</v>
      </c>
      <c r="K85" t="s">
        <v>3</v>
      </c>
    </row>
    <row r="86" spans="2:11" ht="14.25">
      <c r="B86" t="s">
        <v>65</v>
      </c>
      <c r="J86" t="s">
        <v>51</v>
      </c>
      <c r="K86" t="s">
        <v>3</v>
      </c>
    </row>
    <row r="87" spans="2:11" ht="14.25">
      <c r="B87" t="s">
        <v>39</v>
      </c>
      <c r="J87" t="s">
        <v>52</v>
      </c>
      <c r="K87" t="s">
        <v>3</v>
      </c>
    </row>
    <row r="88" spans="2:11" ht="14.25">
      <c r="B88" t="s">
        <v>5</v>
      </c>
      <c r="J88" t="s">
        <v>53</v>
      </c>
      <c r="K88" t="s">
        <v>3</v>
      </c>
    </row>
    <row r="89" spans="2:11" ht="14.25">
      <c r="B89" t="s">
        <v>125</v>
      </c>
      <c r="J89" t="s">
        <v>54</v>
      </c>
      <c r="K89" t="s">
        <v>3</v>
      </c>
    </row>
    <row r="90" spans="2:11" ht="14.25">
      <c r="B90" t="s">
        <v>105</v>
      </c>
      <c r="J90" t="s">
        <v>55</v>
      </c>
      <c r="K90" t="s">
        <v>3</v>
      </c>
    </row>
    <row r="91" spans="2:11" ht="14.25">
      <c r="B91" t="s">
        <v>66</v>
      </c>
      <c r="J91" t="s">
        <v>57</v>
      </c>
      <c r="K91" t="s">
        <v>3</v>
      </c>
    </row>
    <row r="92" spans="2:11" ht="14.25">
      <c r="B92" t="s">
        <v>22</v>
      </c>
      <c r="J92" t="s">
        <v>512</v>
      </c>
      <c r="K92" t="s">
        <v>3</v>
      </c>
    </row>
    <row r="93" spans="2:11" ht="14.25">
      <c r="B93" t="s">
        <v>106</v>
      </c>
      <c r="J93" t="s">
        <v>58</v>
      </c>
      <c r="K93" t="s">
        <v>3</v>
      </c>
    </row>
    <row r="94" spans="2:11" ht="14.25">
      <c r="B94" t="s">
        <v>107</v>
      </c>
      <c r="J94" t="s">
        <v>580</v>
      </c>
      <c r="K94" t="s">
        <v>3</v>
      </c>
    </row>
    <row r="95" spans="2:11" ht="14.25">
      <c r="B95" t="s">
        <v>84</v>
      </c>
      <c r="J95" t="s">
        <v>61</v>
      </c>
      <c r="K95" t="s">
        <v>3</v>
      </c>
    </row>
    <row r="96" spans="2:11" ht="14.25">
      <c r="B96" t="s">
        <v>40</v>
      </c>
      <c r="J96" t="s">
        <v>513</v>
      </c>
      <c r="K96" t="s">
        <v>3</v>
      </c>
    </row>
    <row r="97" spans="2:11" ht="14.25">
      <c r="B97" t="s">
        <v>108</v>
      </c>
      <c r="J97" t="s">
        <v>63</v>
      </c>
      <c r="K97" t="s">
        <v>3</v>
      </c>
    </row>
    <row r="98" spans="2:11" ht="14.25">
      <c r="B98" t="s">
        <v>85</v>
      </c>
      <c r="J98" t="s">
        <v>64</v>
      </c>
      <c r="K98" t="s">
        <v>3</v>
      </c>
    </row>
    <row r="99" spans="2:11" ht="14.25">
      <c r="B99" t="s">
        <v>126</v>
      </c>
      <c r="J99" t="s">
        <v>65</v>
      </c>
      <c r="K99" t="s">
        <v>3</v>
      </c>
    </row>
    <row r="100" spans="2:11" ht="14.25">
      <c r="B100" t="s">
        <v>127</v>
      </c>
      <c r="J100" t="s">
        <v>66</v>
      </c>
      <c r="K100" t="s">
        <v>3</v>
      </c>
    </row>
    <row r="101" spans="2:11" ht="14.25">
      <c r="B101" t="s">
        <v>128</v>
      </c>
      <c r="J101" t="s">
        <v>67</v>
      </c>
      <c r="K101" t="s">
        <v>3</v>
      </c>
    </row>
    <row r="102" spans="2:11" ht="14.25">
      <c r="B102" t="s">
        <v>23</v>
      </c>
      <c r="J102" t="s">
        <v>113</v>
      </c>
      <c r="K102" t="s">
        <v>136</v>
      </c>
    </row>
    <row r="103" spans="2:11" ht="14.25">
      <c r="B103" t="s">
        <v>86</v>
      </c>
      <c r="J103" t="s">
        <v>114</v>
      </c>
      <c r="K103" t="s">
        <v>136</v>
      </c>
    </row>
    <row r="104" spans="2:11" ht="14.25">
      <c r="B104" t="s">
        <v>41</v>
      </c>
      <c r="J104" t="s">
        <v>115</v>
      </c>
      <c r="K104" t="s">
        <v>136</v>
      </c>
    </row>
    <row r="105" spans="2:11" ht="14.25">
      <c r="B105" t="s">
        <v>129</v>
      </c>
      <c r="J105" t="s">
        <v>116</v>
      </c>
      <c r="K105" t="s">
        <v>136</v>
      </c>
    </row>
    <row r="106" spans="2:11" ht="14.25">
      <c r="B106" t="s">
        <v>42</v>
      </c>
      <c r="J106" t="s">
        <v>117</v>
      </c>
      <c r="K106" t="s">
        <v>136</v>
      </c>
    </row>
    <row r="107" spans="2:11" ht="14.25">
      <c r="B107" t="s">
        <v>130</v>
      </c>
      <c r="J107" t="s">
        <v>118</v>
      </c>
      <c r="K107" t="s">
        <v>136</v>
      </c>
    </row>
    <row r="108" spans="2:11" ht="14.25">
      <c r="B108" t="s">
        <v>67</v>
      </c>
      <c r="J108" t="s">
        <v>119</v>
      </c>
      <c r="K108" t="s">
        <v>136</v>
      </c>
    </row>
    <row r="109" spans="2:11" ht="14.25">
      <c r="B109" t="s">
        <v>87</v>
      </c>
      <c r="J109" t="s">
        <v>120</v>
      </c>
      <c r="K109" t="s">
        <v>136</v>
      </c>
    </row>
    <row r="110" spans="2:11" ht="14.25">
      <c r="B110" t="s">
        <v>131</v>
      </c>
      <c r="J110" t="s">
        <v>514</v>
      </c>
      <c r="K110" t="s">
        <v>136</v>
      </c>
    </row>
    <row r="111" spans="2:11" ht="14.25">
      <c r="B111" t="s">
        <v>132</v>
      </c>
      <c r="J111" t="s">
        <v>122</v>
      </c>
      <c r="K111" t="s">
        <v>136</v>
      </c>
    </row>
    <row r="112" spans="2:11" ht="14.25">
      <c r="B112" t="s">
        <v>88</v>
      </c>
      <c r="J112" t="s">
        <v>515</v>
      </c>
      <c r="K112" t="s">
        <v>136</v>
      </c>
    </row>
    <row r="113" spans="2:11" ht="14.25">
      <c r="B113" t="s">
        <v>133</v>
      </c>
      <c r="J113" t="s">
        <v>124</v>
      </c>
      <c r="K113" t="s">
        <v>136</v>
      </c>
    </row>
    <row r="114" spans="2:11" ht="14.25">
      <c r="B114" t="s">
        <v>90</v>
      </c>
      <c r="J114" t="s">
        <v>125</v>
      </c>
      <c r="K114" t="s">
        <v>136</v>
      </c>
    </row>
    <row r="115" spans="2:11" ht="14.25">
      <c r="B115" t="s">
        <v>24</v>
      </c>
      <c r="J115" t="s">
        <v>126</v>
      </c>
      <c r="K115" t="s">
        <v>136</v>
      </c>
    </row>
    <row r="116" spans="2:11" ht="14.25">
      <c r="B116" t="s">
        <v>91</v>
      </c>
      <c r="J116" t="s">
        <v>127</v>
      </c>
      <c r="K116" t="s">
        <v>136</v>
      </c>
    </row>
    <row r="117" spans="2:11" ht="14.25">
      <c r="B117" t="s">
        <v>43</v>
      </c>
      <c r="J117" t="s">
        <v>128</v>
      </c>
      <c r="K117" t="s">
        <v>136</v>
      </c>
    </row>
    <row r="118" spans="2:11" ht="14.25">
      <c r="B118" t="s">
        <v>110</v>
      </c>
      <c r="J118" t="s">
        <v>129</v>
      </c>
      <c r="K118" t="s">
        <v>136</v>
      </c>
    </row>
    <row r="119" spans="2:11" ht="14.25">
      <c r="B119" t="s">
        <v>518</v>
      </c>
      <c r="J119" t="s">
        <v>130</v>
      </c>
      <c r="K119" t="s">
        <v>136</v>
      </c>
    </row>
    <row r="120" spans="2:11" ht="14.25">
      <c r="B120" t="s">
        <v>509</v>
      </c>
      <c r="J120" t="s">
        <v>131</v>
      </c>
      <c r="K120" t="s">
        <v>136</v>
      </c>
    </row>
    <row r="121" spans="2:11" ht="14.25">
      <c r="B121" t="s">
        <v>134</v>
      </c>
      <c r="J121" t="s">
        <v>132</v>
      </c>
      <c r="K121" t="s">
        <v>136</v>
      </c>
    </row>
    <row r="122" spans="2:11" ht="14.25">
      <c r="B122" t="s">
        <v>111</v>
      </c>
      <c r="J122" t="s">
        <v>133</v>
      </c>
      <c r="K122" t="s">
        <v>136</v>
      </c>
    </row>
    <row r="123" spans="2:11" ht="14.25">
      <c r="B123" t="s">
        <v>112</v>
      </c>
      <c r="J123" t="s">
        <v>134</v>
      </c>
      <c r="K123" t="s">
        <v>136</v>
      </c>
    </row>
  </sheetData>
  <sheetProtection sheet="1" selectLockedCells="1" selectUnlockedCells="1"/>
  <printOptions/>
  <pageMargins left="0.25" right="0.25" top="1.1" bottom="0.5" header="0.3" footer="0.3"/>
  <pageSetup horizontalDpi="600" verticalDpi="600" orientation="portrait" r:id="rId1"/>
  <headerFooter>
    <oddHeader>&amp;C&amp;"-,Bold"&amp;25&amp;K000000PY 2019 CTST Summary&amp;KFF0000 &amp;"-,Regular"&amp;11&amp;K01+000
&amp;"-,Italic"&amp;15&amp;KFF0000Please do not attempt to manipulate any fields on this tab.  If additional tabs are needed contact NOJC.&amp;"-,Regular"&amp;11&amp;K01+000
</oddHeader>
    <oddFooter>&amp;L&amp;"Times New Roman,Regular"&amp;8FORM CTST-1 - Revised 1/2015&amp;R&amp;"Times New Roman,Regular"&amp;8Page &amp;P of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A1:H93"/>
  <sheetViews>
    <sheetView showGridLines="0" view="pageLayout" showRuler="0" workbookViewId="0" topLeftCell="A1">
      <selection activeCell="C10" sqref="C10:H11"/>
    </sheetView>
  </sheetViews>
  <sheetFormatPr defaultColWidth="9.28125" defaultRowHeight="15"/>
  <cols>
    <col min="1" max="8" width="10.57421875" style="19" customWidth="1"/>
    <col min="9" max="16384" width="9.28125" style="19" customWidth="1"/>
  </cols>
  <sheetData>
    <row r="1" spans="1:8" s="40" customFormat="1" ht="39.75" customHeight="1">
      <c r="A1" s="283" t="s">
        <v>592</v>
      </c>
      <c r="B1" s="284"/>
      <c r="C1" s="284"/>
      <c r="D1" s="284"/>
      <c r="E1" s="284"/>
      <c r="F1" s="284"/>
      <c r="G1" s="284"/>
      <c r="H1" s="285"/>
    </row>
    <row r="2" spans="1:8" s="40" customFormat="1" ht="66" customHeight="1">
      <c r="A2" s="286" t="s">
        <v>585</v>
      </c>
      <c r="B2" s="287"/>
      <c r="C2" s="287"/>
      <c r="D2" s="287"/>
      <c r="E2" s="287"/>
      <c r="F2" s="287"/>
      <c r="G2" s="287"/>
      <c r="H2" s="288"/>
    </row>
    <row r="3" spans="1:8" s="40" customFormat="1" ht="42" customHeight="1">
      <c r="A3" s="289"/>
      <c r="B3" s="290"/>
      <c r="C3" s="290"/>
      <c r="D3" s="290"/>
      <c r="E3" s="290"/>
      <c r="F3" s="290"/>
      <c r="G3" s="290"/>
      <c r="H3" s="291"/>
    </row>
    <row r="4" spans="1:8" ht="2.25" customHeight="1">
      <c r="A4" s="251"/>
      <c r="B4" s="252"/>
      <c r="C4" s="252"/>
      <c r="D4" s="252"/>
      <c r="E4" s="252"/>
      <c r="F4" s="252"/>
      <c r="G4" s="252"/>
      <c r="H4" s="253"/>
    </row>
    <row r="5" spans="1:8" ht="12.75" customHeight="1">
      <c r="A5" s="248" t="s">
        <v>492</v>
      </c>
      <c r="B5" s="249"/>
      <c r="C5" s="249"/>
      <c r="D5" s="249"/>
      <c r="E5" s="249"/>
      <c r="F5" s="249"/>
      <c r="G5" s="249"/>
      <c r="H5" s="250"/>
    </row>
    <row r="6" spans="1:8" ht="11.25" customHeight="1">
      <c r="A6" s="254" t="s">
        <v>488</v>
      </c>
      <c r="B6" s="255"/>
      <c r="C6" s="275"/>
      <c r="D6" s="276"/>
      <c r="E6" s="276"/>
      <c r="F6" s="276"/>
      <c r="G6" s="276"/>
      <c r="H6" s="277"/>
    </row>
    <row r="7" spans="1:8" ht="12.75" customHeight="1">
      <c r="A7" s="256"/>
      <c r="B7" s="255"/>
      <c r="C7" s="278"/>
      <c r="D7" s="278"/>
      <c r="E7" s="278"/>
      <c r="F7" s="278"/>
      <c r="G7" s="278"/>
      <c r="H7" s="279"/>
    </row>
    <row r="8" spans="1:8" ht="12.75" customHeight="1">
      <c r="A8" s="254" t="s">
        <v>491</v>
      </c>
      <c r="B8" s="255"/>
      <c r="C8" s="257"/>
      <c r="D8" s="258"/>
      <c r="E8" s="258"/>
      <c r="F8" s="260" t="s">
        <v>489</v>
      </c>
      <c r="G8" s="262"/>
      <c r="H8" s="263"/>
    </row>
    <row r="9" spans="1:8" ht="12.75" customHeight="1">
      <c r="A9" s="256"/>
      <c r="B9" s="255"/>
      <c r="C9" s="259"/>
      <c r="D9" s="259"/>
      <c r="E9" s="259"/>
      <c r="F9" s="261"/>
      <c r="G9" s="264"/>
      <c r="H9" s="265"/>
    </row>
    <row r="10" spans="1:8" ht="12.75" customHeight="1">
      <c r="A10" s="266" t="s">
        <v>490</v>
      </c>
      <c r="B10" s="267"/>
      <c r="C10" s="269"/>
      <c r="D10" s="270"/>
      <c r="E10" s="270"/>
      <c r="F10" s="271"/>
      <c r="G10" s="270"/>
      <c r="H10" s="272"/>
    </row>
    <row r="11" spans="1:8" ht="12.75" customHeight="1">
      <c r="A11" s="268"/>
      <c r="B11" s="267"/>
      <c r="C11" s="273"/>
      <c r="D11" s="273"/>
      <c r="E11" s="273"/>
      <c r="F11" s="273"/>
      <c r="G11" s="273"/>
      <c r="H11" s="274"/>
    </row>
    <row r="12" spans="1:8" ht="2.25" customHeight="1">
      <c r="A12" s="251"/>
      <c r="B12" s="252"/>
      <c r="C12" s="252"/>
      <c r="D12" s="252"/>
      <c r="E12" s="252"/>
      <c r="F12" s="252"/>
      <c r="G12" s="252"/>
      <c r="H12" s="253"/>
    </row>
    <row r="13" spans="1:8" ht="12.75" customHeight="1">
      <c r="A13" s="248" t="s">
        <v>492</v>
      </c>
      <c r="B13" s="249"/>
      <c r="C13" s="249"/>
      <c r="D13" s="249"/>
      <c r="E13" s="249"/>
      <c r="F13" s="249"/>
      <c r="G13" s="249"/>
      <c r="H13" s="250"/>
    </row>
    <row r="14" spans="1:8" ht="11.25" customHeight="1">
      <c r="A14" s="254" t="s">
        <v>488</v>
      </c>
      <c r="B14" s="255"/>
      <c r="C14" s="275"/>
      <c r="D14" s="276"/>
      <c r="E14" s="276"/>
      <c r="F14" s="276"/>
      <c r="G14" s="276"/>
      <c r="H14" s="277"/>
    </row>
    <row r="15" spans="1:8" ht="12.75" customHeight="1">
      <c r="A15" s="256"/>
      <c r="B15" s="255"/>
      <c r="C15" s="278"/>
      <c r="D15" s="278"/>
      <c r="E15" s="278"/>
      <c r="F15" s="278"/>
      <c r="G15" s="278"/>
      <c r="H15" s="279"/>
    </row>
    <row r="16" spans="1:8" ht="12.75" customHeight="1">
      <c r="A16" s="254" t="s">
        <v>491</v>
      </c>
      <c r="B16" s="255"/>
      <c r="C16" s="257"/>
      <c r="D16" s="258"/>
      <c r="E16" s="258"/>
      <c r="F16" s="260" t="s">
        <v>489</v>
      </c>
      <c r="G16" s="262"/>
      <c r="H16" s="263"/>
    </row>
    <row r="17" spans="1:8" ht="12.75" customHeight="1">
      <c r="A17" s="256"/>
      <c r="B17" s="255"/>
      <c r="C17" s="259"/>
      <c r="D17" s="259"/>
      <c r="E17" s="259"/>
      <c r="F17" s="261"/>
      <c r="G17" s="264"/>
      <c r="H17" s="265"/>
    </row>
    <row r="18" spans="1:8" ht="12.75" customHeight="1">
      <c r="A18" s="266" t="s">
        <v>490</v>
      </c>
      <c r="B18" s="267"/>
      <c r="C18" s="269"/>
      <c r="D18" s="270"/>
      <c r="E18" s="270"/>
      <c r="F18" s="271"/>
      <c r="G18" s="270"/>
      <c r="H18" s="272"/>
    </row>
    <row r="19" spans="1:8" ht="12.75" customHeight="1">
      <c r="A19" s="268"/>
      <c r="B19" s="267"/>
      <c r="C19" s="273"/>
      <c r="D19" s="273"/>
      <c r="E19" s="273"/>
      <c r="F19" s="273"/>
      <c r="G19" s="273"/>
      <c r="H19" s="274"/>
    </row>
    <row r="20" spans="1:8" ht="2.25" customHeight="1">
      <c r="A20" s="251"/>
      <c r="B20" s="252"/>
      <c r="C20" s="252"/>
      <c r="D20" s="252"/>
      <c r="E20" s="252"/>
      <c r="F20" s="252"/>
      <c r="G20" s="252"/>
      <c r="H20" s="253"/>
    </row>
    <row r="21" spans="1:8" ht="12.75" customHeight="1">
      <c r="A21" s="248" t="s">
        <v>492</v>
      </c>
      <c r="B21" s="249"/>
      <c r="C21" s="249"/>
      <c r="D21" s="249"/>
      <c r="E21" s="249"/>
      <c r="F21" s="249"/>
      <c r="G21" s="249"/>
      <c r="H21" s="250"/>
    </row>
    <row r="22" spans="1:8" ht="11.25" customHeight="1">
      <c r="A22" s="254" t="s">
        <v>488</v>
      </c>
      <c r="B22" s="255"/>
      <c r="C22" s="275"/>
      <c r="D22" s="276"/>
      <c r="E22" s="276"/>
      <c r="F22" s="276"/>
      <c r="G22" s="276"/>
      <c r="H22" s="277"/>
    </row>
    <row r="23" spans="1:8" ht="12.75" customHeight="1">
      <c r="A23" s="256"/>
      <c r="B23" s="255"/>
      <c r="C23" s="278"/>
      <c r="D23" s="278"/>
      <c r="E23" s="278"/>
      <c r="F23" s="278"/>
      <c r="G23" s="278"/>
      <c r="H23" s="279"/>
    </row>
    <row r="24" spans="1:8" ht="12.75" customHeight="1">
      <c r="A24" s="254" t="s">
        <v>491</v>
      </c>
      <c r="B24" s="255"/>
      <c r="C24" s="257"/>
      <c r="D24" s="258"/>
      <c r="E24" s="258"/>
      <c r="F24" s="260" t="s">
        <v>489</v>
      </c>
      <c r="G24" s="262"/>
      <c r="H24" s="263"/>
    </row>
    <row r="25" spans="1:8" ht="12.75" customHeight="1">
      <c r="A25" s="256"/>
      <c r="B25" s="255"/>
      <c r="C25" s="259"/>
      <c r="D25" s="259"/>
      <c r="E25" s="259"/>
      <c r="F25" s="261"/>
      <c r="G25" s="264"/>
      <c r="H25" s="265"/>
    </row>
    <row r="26" spans="1:8" ht="12.75" customHeight="1">
      <c r="A26" s="266" t="s">
        <v>490</v>
      </c>
      <c r="B26" s="267"/>
      <c r="C26" s="269"/>
      <c r="D26" s="270"/>
      <c r="E26" s="270"/>
      <c r="F26" s="271"/>
      <c r="G26" s="270"/>
      <c r="H26" s="272"/>
    </row>
    <row r="27" spans="1:8" ht="12.75" customHeight="1">
      <c r="A27" s="268"/>
      <c r="B27" s="267"/>
      <c r="C27" s="273"/>
      <c r="D27" s="273"/>
      <c r="E27" s="273"/>
      <c r="F27" s="273"/>
      <c r="G27" s="273"/>
      <c r="H27" s="274"/>
    </row>
    <row r="28" spans="1:8" ht="2.25" customHeight="1">
      <c r="A28" s="251"/>
      <c r="B28" s="252"/>
      <c r="C28" s="252"/>
      <c r="D28" s="252"/>
      <c r="E28" s="252"/>
      <c r="F28" s="252"/>
      <c r="G28" s="252"/>
      <c r="H28" s="253"/>
    </row>
    <row r="29" spans="1:8" ht="12.75" customHeight="1">
      <c r="A29" s="248" t="s">
        <v>492</v>
      </c>
      <c r="B29" s="249"/>
      <c r="C29" s="249"/>
      <c r="D29" s="249"/>
      <c r="E29" s="249"/>
      <c r="F29" s="249"/>
      <c r="G29" s="249"/>
      <c r="H29" s="250"/>
    </row>
    <row r="30" spans="1:8" ht="11.25" customHeight="1">
      <c r="A30" s="254" t="s">
        <v>488</v>
      </c>
      <c r="B30" s="255"/>
      <c r="C30" s="275"/>
      <c r="D30" s="276"/>
      <c r="E30" s="276"/>
      <c r="F30" s="276"/>
      <c r="G30" s="276"/>
      <c r="H30" s="277"/>
    </row>
    <row r="31" spans="1:8" ht="12.75" customHeight="1">
      <c r="A31" s="256"/>
      <c r="B31" s="255"/>
      <c r="C31" s="278"/>
      <c r="D31" s="278"/>
      <c r="E31" s="278"/>
      <c r="F31" s="278"/>
      <c r="G31" s="278"/>
      <c r="H31" s="279"/>
    </row>
    <row r="32" spans="1:8" ht="12.75" customHeight="1">
      <c r="A32" s="254" t="s">
        <v>491</v>
      </c>
      <c r="B32" s="255"/>
      <c r="C32" s="257"/>
      <c r="D32" s="258"/>
      <c r="E32" s="258"/>
      <c r="F32" s="260" t="s">
        <v>489</v>
      </c>
      <c r="G32" s="262"/>
      <c r="H32" s="263"/>
    </row>
    <row r="33" spans="1:8" ht="12.75" customHeight="1">
      <c r="A33" s="256"/>
      <c r="B33" s="255"/>
      <c r="C33" s="259"/>
      <c r="D33" s="259"/>
      <c r="E33" s="259"/>
      <c r="F33" s="261"/>
      <c r="G33" s="264"/>
      <c r="H33" s="265"/>
    </row>
    <row r="34" spans="1:8" ht="12.75" customHeight="1">
      <c r="A34" s="266" t="s">
        <v>490</v>
      </c>
      <c r="B34" s="267"/>
      <c r="C34" s="269"/>
      <c r="D34" s="270"/>
      <c r="E34" s="270"/>
      <c r="F34" s="271"/>
      <c r="G34" s="270"/>
      <c r="H34" s="272"/>
    </row>
    <row r="35" spans="1:8" ht="12.75" customHeight="1">
      <c r="A35" s="268"/>
      <c r="B35" s="267"/>
      <c r="C35" s="273"/>
      <c r="D35" s="273"/>
      <c r="E35" s="273"/>
      <c r="F35" s="273"/>
      <c r="G35" s="273"/>
      <c r="H35" s="274"/>
    </row>
    <row r="36" spans="1:8" ht="2.25" customHeight="1">
      <c r="A36" s="251"/>
      <c r="B36" s="252"/>
      <c r="C36" s="252"/>
      <c r="D36" s="252"/>
      <c r="E36" s="252"/>
      <c r="F36" s="252"/>
      <c r="G36" s="252"/>
      <c r="H36" s="253"/>
    </row>
    <row r="37" spans="1:8" ht="12.75" customHeight="1">
      <c r="A37" s="248" t="s">
        <v>492</v>
      </c>
      <c r="B37" s="249"/>
      <c r="C37" s="249"/>
      <c r="D37" s="249"/>
      <c r="E37" s="249"/>
      <c r="F37" s="249"/>
      <c r="G37" s="249"/>
      <c r="H37" s="250"/>
    </row>
    <row r="38" spans="1:8" ht="11.25" customHeight="1">
      <c r="A38" s="254" t="s">
        <v>488</v>
      </c>
      <c r="B38" s="255"/>
      <c r="C38" s="275"/>
      <c r="D38" s="276"/>
      <c r="E38" s="276"/>
      <c r="F38" s="276"/>
      <c r="G38" s="276"/>
      <c r="H38" s="277"/>
    </row>
    <row r="39" spans="1:8" ht="12.75" customHeight="1">
      <c r="A39" s="256"/>
      <c r="B39" s="255"/>
      <c r="C39" s="278"/>
      <c r="D39" s="278"/>
      <c r="E39" s="278"/>
      <c r="F39" s="278"/>
      <c r="G39" s="278"/>
      <c r="H39" s="279"/>
    </row>
    <row r="40" spans="1:8" ht="12.75" customHeight="1">
      <c r="A40" s="254" t="s">
        <v>491</v>
      </c>
      <c r="B40" s="255"/>
      <c r="C40" s="257"/>
      <c r="D40" s="258"/>
      <c r="E40" s="258"/>
      <c r="F40" s="260" t="s">
        <v>489</v>
      </c>
      <c r="G40" s="262"/>
      <c r="H40" s="263"/>
    </row>
    <row r="41" spans="1:8" ht="12.75" customHeight="1">
      <c r="A41" s="256"/>
      <c r="B41" s="255"/>
      <c r="C41" s="259"/>
      <c r="D41" s="259"/>
      <c r="E41" s="259"/>
      <c r="F41" s="261"/>
      <c r="G41" s="264"/>
      <c r="H41" s="265"/>
    </row>
    <row r="42" spans="1:8" ht="12.75" customHeight="1">
      <c r="A42" s="266" t="s">
        <v>490</v>
      </c>
      <c r="B42" s="267"/>
      <c r="C42" s="269"/>
      <c r="D42" s="270"/>
      <c r="E42" s="270"/>
      <c r="F42" s="271"/>
      <c r="G42" s="270"/>
      <c r="H42" s="272"/>
    </row>
    <row r="43" spans="1:8" ht="12.75" customHeight="1">
      <c r="A43" s="268"/>
      <c r="B43" s="267"/>
      <c r="C43" s="273"/>
      <c r="D43" s="273"/>
      <c r="E43" s="273"/>
      <c r="F43" s="273"/>
      <c r="G43" s="273"/>
      <c r="H43" s="274"/>
    </row>
    <row r="44" spans="1:8" ht="2.25" customHeight="1">
      <c r="A44" s="280"/>
      <c r="B44" s="281"/>
      <c r="C44" s="281"/>
      <c r="D44" s="281"/>
      <c r="E44" s="281"/>
      <c r="F44" s="281"/>
      <c r="G44" s="281"/>
      <c r="H44" s="282"/>
    </row>
    <row r="45" spans="1:8" ht="5.25" customHeight="1">
      <c r="A45" s="251"/>
      <c r="B45" s="252"/>
      <c r="C45" s="252"/>
      <c r="D45" s="252"/>
      <c r="E45" s="252"/>
      <c r="F45" s="252"/>
      <c r="G45" s="252"/>
      <c r="H45" s="253"/>
    </row>
    <row r="46" spans="1:8" ht="13.5">
      <c r="A46" s="248" t="s">
        <v>493</v>
      </c>
      <c r="B46" s="249"/>
      <c r="C46" s="249"/>
      <c r="D46" s="249"/>
      <c r="E46" s="249"/>
      <c r="F46" s="249"/>
      <c r="G46" s="249"/>
      <c r="H46" s="250"/>
    </row>
    <row r="47" spans="1:8" ht="13.5">
      <c r="A47" s="254" t="s">
        <v>488</v>
      </c>
      <c r="B47" s="255"/>
      <c r="C47" s="275"/>
      <c r="D47" s="276"/>
      <c r="E47" s="276"/>
      <c r="F47" s="276"/>
      <c r="G47" s="276"/>
      <c r="H47" s="277"/>
    </row>
    <row r="48" spans="1:8" ht="13.5">
      <c r="A48" s="256"/>
      <c r="B48" s="255"/>
      <c r="C48" s="278"/>
      <c r="D48" s="278"/>
      <c r="E48" s="278"/>
      <c r="F48" s="278"/>
      <c r="G48" s="278"/>
      <c r="H48" s="279"/>
    </row>
    <row r="49" spans="1:8" ht="13.5">
      <c r="A49" s="254" t="s">
        <v>491</v>
      </c>
      <c r="B49" s="255"/>
      <c r="C49" s="257"/>
      <c r="D49" s="258"/>
      <c r="E49" s="258"/>
      <c r="F49" s="260" t="s">
        <v>489</v>
      </c>
      <c r="G49" s="262"/>
      <c r="H49" s="263"/>
    </row>
    <row r="50" spans="1:8" ht="13.5">
      <c r="A50" s="256"/>
      <c r="B50" s="255"/>
      <c r="C50" s="259"/>
      <c r="D50" s="259"/>
      <c r="E50" s="259"/>
      <c r="F50" s="261"/>
      <c r="G50" s="264"/>
      <c r="H50" s="265"/>
    </row>
    <row r="51" spans="1:8" ht="13.5">
      <c r="A51" s="266" t="s">
        <v>490</v>
      </c>
      <c r="B51" s="267"/>
      <c r="C51" s="269"/>
      <c r="D51" s="270"/>
      <c r="E51" s="270"/>
      <c r="F51" s="271"/>
      <c r="G51" s="270"/>
      <c r="H51" s="272"/>
    </row>
    <row r="52" spans="1:8" ht="13.5">
      <c r="A52" s="268"/>
      <c r="B52" s="267"/>
      <c r="C52" s="273"/>
      <c r="D52" s="273"/>
      <c r="E52" s="273"/>
      <c r="F52" s="273"/>
      <c r="G52" s="273"/>
      <c r="H52" s="274"/>
    </row>
    <row r="53" spans="1:8" ht="2.25" customHeight="1">
      <c r="A53" s="251"/>
      <c r="B53" s="252"/>
      <c r="C53" s="252"/>
      <c r="D53" s="252"/>
      <c r="E53" s="252"/>
      <c r="F53" s="252"/>
      <c r="G53" s="252"/>
      <c r="H53" s="253"/>
    </row>
    <row r="54" spans="1:8" ht="13.5">
      <c r="A54" s="248" t="s">
        <v>494</v>
      </c>
      <c r="B54" s="249"/>
      <c r="C54" s="249"/>
      <c r="D54" s="249"/>
      <c r="E54" s="249"/>
      <c r="F54" s="249"/>
      <c r="G54" s="249"/>
      <c r="H54" s="250"/>
    </row>
    <row r="55" spans="1:8" ht="13.5">
      <c r="A55" s="254" t="s">
        <v>488</v>
      </c>
      <c r="B55" s="255"/>
      <c r="C55" s="275"/>
      <c r="D55" s="276"/>
      <c r="E55" s="276"/>
      <c r="F55" s="276"/>
      <c r="G55" s="276"/>
      <c r="H55" s="277"/>
    </row>
    <row r="56" spans="1:8" ht="13.5">
      <c r="A56" s="256"/>
      <c r="B56" s="255"/>
      <c r="C56" s="278"/>
      <c r="D56" s="278"/>
      <c r="E56" s="278"/>
      <c r="F56" s="278"/>
      <c r="G56" s="278"/>
      <c r="H56" s="279"/>
    </row>
    <row r="57" spans="1:8" ht="13.5">
      <c r="A57" s="254" t="s">
        <v>491</v>
      </c>
      <c r="B57" s="255"/>
      <c r="C57" s="257"/>
      <c r="D57" s="258"/>
      <c r="E57" s="258"/>
      <c r="F57" s="260" t="s">
        <v>489</v>
      </c>
      <c r="G57" s="262"/>
      <c r="H57" s="263"/>
    </row>
    <row r="58" spans="1:8" ht="13.5">
      <c r="A58" s="256"/>
      <c r="B58" s="255"/>
      <c r="C58" s="259"/>
      <c r="D58" s="259"/>
      <c r="E58" s="259"/>
      <c r="F58" s="261"/>
      <c r="G58" s="264"/>
      <c r="H58" s="265"/>
    </row>
    <row r="59" spans="1:8" ht="13.5">
      <c r="A59" s="266" t="s">
        <v>490</v>
      </c>
      <c r="B59" s="267"/>
      <c r="C59" s="269"/>
      <c r="D59" s="270"/>
      <c r="E59" s="270"/>
      <c r="F59" s="271"/>
      <c r="G59" s="270"/>
      <c r="H59" s="272"/>
    </row>
    <row r="60" spans="1:8" ht="13.5">
      <c r="A60" s="268"/>
      <c r="B60" s="267"/>
      <c r="C60" s="273"/>
      <c r="D60" s="273"/>
      <c r="E60" s="273"/>
      <c r="F60" s="273"/>
      <c r="G60" s="273"/>
      <c r="H60" s="274"/>
    </row>
    <row r="61" spans="1:8" ht="2.25" customHeight="1">
      <c r="A61" s="251"/>
      <c r="B61" s="252"/>
      <c r="C61" s="252"/>
      <c r="D61" s="252"/>
      <c r="E61" s="252"/>
      <c r="F61" s="252"/>
      <c r="G61" s="252"/>
      <c r="H61" s="253"/>
    </row>
    <row r="62" spans="1:8" ht="13.5">
      <c r="A62" s="248" t="s">
        <v>495</v>
      </c>
      <c r="B62" s="249"/>
      <c r="C62" s="249"/>
      <c r="D62" s="249"/>
      <c r="E62" s="249"/>
      <c r="F62" s="249"/>
      <c r="G62" s="249"/>
      <c r="H62" s="250"/>
    </row>
    <row r="63" spans="1:8" ht="13.5">
      <c r="A63" s="254" t="s">
        <v>488</v>
      </c>
      <c r="B63" s="255"/>
      <c r="C63" s="275"/>
      <c r="D63" s="276"/>
      <c r="E63" s="276"/>
      <c r="F63" s="276"/>
      <c r="G63" s="276"/>
      <c r="H63" s="277"/>
    </row>
    <row r="64" spans="1:8" ht="13.5">
      <c r="A64" s="256"/>
      <c r="B64" s="255"/>
      <c r="C64" s="278"/>
      <c r="D64" s="278"/>
      <c r="E64" s="278"/>
      <c r="F64" s="278"/>
      <c r="G64" s="278"/>
      <c r="H64" s="279"/>
    </row>
    <row r="65" spans="1:8" ht="13.5">
      <c r="A65" s="254" t="s">
        <v>491</v>
      </c>
      <c r="B65" s="255"/>
      <c r="C65" s="257"/>
      <c r="D65" s="258"/>
      <c r="E65" s="258"/>
      <c r="F65" s="260" t="s">
        <v>489</v>
      </c>
      <c r="G65" s="262"/>
      <c r="H65" s="263"/>
    </row>
    <row r="66" spans="1:8" ht="13.5">
      <c r="A66" s="256"/>
      <c r="B66" s="255"/>
      <c r="C66" s="259"/>
      <c r="D66" s="259"/>
      <c r="E66" s="259"/>
      <c r="F66" s="261"/>
      <c r="G66" s="264"/>
      <c r="H66" s="265"/>
    </row>
    <row r="67" spans="1:8" ht="13.5">
      <c r="A67" s="266" t="s">
        <v>490</v>
      </c>
      <c r="B67" s="267"/>
      <c r="C67" s="269"/>
      <c r="D67" s="270"/>
      <c r="E67" s="270"/>
      <c r="F67" s="271"/>
      <c r="G67" s="270"/>
      <c r="H67" s="272"/>
    </row>
    <row r="68" spans="1:8" ht="13.5">
      <c r="A68" s="268"/>
      <c r="B68" s="267"/>
      <c r="C68" s="273"/>
      <c r="D68" s="273"/>
      <c r="E68" s="273"/>
      <c r="F68" s="273"/>
      <c r="G68" s="273"/>
      <c r="H68" s="274"/>
    </row>
    <row r="69" spans="1:8" ht="2.25" customHeight="1">
      <c r="A69" s="251"/>
      <c r="B69" s="252"/>
      <c r="C69" s="252"/>
      <c r="D69" s="252"/>
      <c r="E69" s="252"/>
      <c r="F69" s="252"/>
      <c r="G69" s="252"/>
      <c r="H69" s="253"/>
    </row>
    <row r="70" spans="1:8" ht="13.5">
      <c r="A70" s="248" t="s">
        <v>496</v>
      </c>
      <c r="B70" s="249"/>
      <c r="C70" s="249"/>
      <c r="D70" s="249"/>
      <c r="E70" s="249"/>
      <c r="F70" s="249"/>
      <c r="G70" s="249"/>
      <c r="H70" s="250"/>
    </row>
    <row r="71" spans="1:8" ht="13.5">
      <c r="A71" s="254" t="s">
        <v>488</v>
      </c>
      <c r="B71" s="255"/>
      <c r="C71" s="275"/>
      <c r="D71" s="276"/>
      <c r="E71" s="276"/>
      <c r="F71" s="276"/>
      <c r="G71" s="276"/>
      <c r="H71" s="277"/>
    </row>
    <row r="72" spans="1:8" ht="13.5">
      <c r="A72" s="256"/>
      <c r="B72" s="255"/>
      <c r="C72" s="278"/>
      <c r="D72" s="278"/>
      <c r="E72" s="278"/>
      <c r="F72" s="278"/>
      <c r="G72" s="278"/>
      <c r="H72" s="279"/>
    </row>
    <row r="73" spans="1:8" ht="13.5">
      <c r="A73" s="254" t="s">
        <v>491</v>
      </c>
      <c r="B73" s="255"/>
      <c r="C73" s="257"/>
      <c r="D73" s="258"/>
      <c r="E73" s="258"/>
      <c r="F73" s="260" t="s">
        <v>489</v>
      </c>
      <c r="G73" s="262"/>
      <c r="H73" s="263"/>
    </row>
    <row r="74" spans="1:8" ht="13.5">
      <c r="A74" s="256"/>
      <c r="B74" s="255"/>
      <c r="C74" s="259"/>
      <c r="D74" s="259"/>
      <c r="E74" s="259"/>
      <c r="F74" s="261"/>
      <c r="G74" s="264"/>
      <c r="H74" s="265"/>
    </row>
    <row r="75" spans="1:8" ht="13.5">
      <c r="A75" s="266" t="s">
        <v>490</v>
      </c>
      <c r="B75" s="267"/>
      <c r="C75" s="269"/>
      <c r="D75" s="270"/>
      <c r="E75" s="270"/>
      <c r="F75" s="271"/>
      <c r="G75" s="270"/>
      <c r="H75" s="272"/>
    </row>
    <row r="76" spans="1:8" ht="13.5">
      <c r="A76" s="268"/>
      <c r="B76" s="267"/>
      <c r="C76" s="273"/>
      <c r="D76" s="273"/>
      <c r="E76" s="273"/>
      <c r="F76" s="273"/>
      <c r="G76" s="273"/>
      <c r="H76" s="274"/>
    </row>
    <row r="77" spans="1:8" ht="2.25" customHeight="1">
      <c r="A77" s="251"/>
      <c r="B77" s="252"/>
      <c r="C77" s="252"/>
      <c r="D77" s="252"/>
      <c r="E77" s="252"/>
      <c r="F77" s="252"/>
      <c r="G77" s="252"/>
      <c r="H77" s="253"/>
    </row>
    <row r="78" spans="1:8" ht="13.5">
      <c r="A78" s="248" t="s">
        <v>496</v>
      </c>
      <c r="B78" s="249"/>
      <c r="C78" s="249"/>
      <c r="D78" s="249"/>
      <c r="E78" s="249"/>
      <c r="F78" s="249"/>
      <c r="G78" s="249"/>
      <c r="H78" s="250"/>
    </row>
    <row r="79" spans="1:8" ht="13.5">
      <c r="A79" s="254" t="s">
        <v>488</v>
      </c>
      <c r="B79" s="255"/>
      <c r="C79" s="275"/>
      <c r="D79" s="276"/>
      <c r="E79" s="276"/>
      <c r="F79" s="276"/>
      <c r="G79" s="276"/>
      <c r="H79" s="277"/>
    </row>
    <row r="80" spans="1:8" ht="13.5">
      <c r="A80" s="256"/>
      <c r="B80" s="255"/>
      <c r="C80" s="278"/>
      <c r="D80" s="278"/>
      <c r="E80" s="278"/>
      <c r="F80" s="278"/>
      <c r="G80" s="278"/>
      <c r="H80" s="279"/>
    </row>
    <row r="81" spans="1:8" ht="13.5">
      <c r="A81" s="254" t="s">
        <v>491</v>
      </c>
      <c r="B81" s="255"/>
      <c r="C81" s="257"/>
      <c r="D81" s="258"/>
      <c r="E81" s="258"/>
      <c r="F81" s="260" t="s">
        <v>489</v>
      </c>
      <c r="G81" s="262"/>
      <c r="H81" s="263"/>
    </row>
    <row r="82" spans="1:8" ht="13.5">
      <c r="A82" s="256"/>
      <c r="B82" s="255"/>
      <c r="C82" s="259"/>
      <c r="D82" s="259"/>
      <c r="E82" s="259"/>
      <c r="F82" s="261"/>
      <c r="G82" s="264"/>
      <c r="H82" s="265"/>
    </row>
    <row r="83" spans="1:8" ht="13.5">
      <c r="A83" s="266" t="s">
        <v>490</v>
      </c>
      <c r="B83" s="267"/>
      <c r="C83" s="269"/>
      <c r="D83" s="270"/>
      <c r="E83" s="270"/>
      <c r="F83" s="271"/>
      <c r="G83" s="270"/>
      <c r="H83" s="272"/>
    </row>
    <row r="84" spans="1:8" ht="13.5">
      <c r="A84" s="268"/>
      <c r="B84" s="267"/>
      <c r="C84" s="273"/>
      <c r="D84" s="273"/>
      <c r="E84" s="273"/>
      <c r="F84" s="273"/>
      <c r="G84" s="273"/>
      <c r="H84" s="274"/>
    </row>
    <row r="85" spans="1:8" ht="2.25" customHeight="1">
      <c r="A85" s="251"/>
      <c r="B85" s="252"/>
      <c r="C85" s="252"/>
      <c r="D85" s="252"/>
      <c r="E85" s="252"/>
      <c r="F85" s="252"/>
      <c r="G85" s="252"/>
      <c r="H85" s="253"/>
    </row>
    <row r="86" spans="1:8" ht="13.5">
      <c r="A86" s="248" t="s">
        <v>496</v>
      </c>
      <c r="B86" s="249"/>
      <c r="C86" s="249"/>
      <c r="D86" s="249"/>
      <c r="E86" s="249"/>
      <c r="F86" s="249"/>
      <c r="G86" s="249"/>
      <c r="H86" s="250"/>
    </row>
    <row r="87" spans="1:8" ht="13.5">
      <c r="A87" s="254" t="s">
        <v>488</v>
      </c>
      <c r="B87" s="255"/>
      <c r="C87" s="275"/>
      <c r="D87" s="276"/>
      <c r="E87" s="276"/>
      <c r="F87" s="276"/>
      <c r="G87" s="276"/>
      <c r="H87" s="277"/>
    </row>
    <row r="88" spans="1:8" ht="13.5">
      <c r="A88" s="256"/>
      <c r="B88" s="255"/>
      <c r="C88" s="278"/>
      <c r="D88" s="278"/>
      <c r="E88" s="278"/>
      <c r="F88" s="278"/>
      <c r="G88" s="278"/>
      <c r="H88" s="279"/>
    </row>
    <row r="89" spans="1:8" ht="13.5">
      <c r="A89" s="254" t="s">
        <v>491</v>
      </c>
      <c r="B89" s="255"/>
      <c r="C89" s="257"/>
      <c r="D89" s="258"/>
      <c r="E89" s="258"/>
      <c r="F89" s="260" t="s">
        <v>489</v>
      </c>
      <c r="G89" s="262"/>
      <c r="H89" s="263"/>
    </row>
    <row r="90" spans="1:8" ht="13.5">
      <c r="A90" s="256"/>
      <c r="B90" s="255"/>
      <c r="C90" s="259"/>
      <c r="D90" s="259"/>
      <c r="E90" s="259"/>
      <c r="F90" s="261"/>
      <c r="G90" s="264"/>
      <c r="H90" s="265"/>
    </row>
    <row r="91" spans="1:8" ht="13.5">
      <c r="A91" s="266" t="s">
        <v>490</v>
      </c>
      <c r="B91" s="267"/>
      <c r="C91" s="269"/>
      <c r="D91" s="270"/>
      <c r="E91" s="270"/>
      <c r="F91" s="271"/>
      <c r="G91" s="270"/>
      <c r="H91" s="272"/>
    </row>
    <row r="92" spans="1:8" ht="13.5">
      <c r="A92" s="268"/>
      <c r="B92" s="267"/>
      <c r="C92" s="273"/>
      <c r="D92" s="273"/>
      <c r="E92" s="273"/>
      <c r="F92" s="273"/>
      <c r="G92" s="273"/>
      <c r="H92" s="274"/>
    </row>
    <row r="93" spans="1:8" ht="2.25" customHeight="1">
      <c r="A93" s="251"/>
      <c r="B93" s="252"/>
      <c r="C93" s="252"/>
      <c r="D93" s="252"/>
      <c r="E93" s="252"/>
      <c r="F93" s="252"/>
      <c r="G93" s="252"/>
      <c r="H93" s="253"/>
    </row>
  </sheetData>
  <sheetProtection selectLockedCells="1"/>
  <mergeCells count="115">
    <mergeCell ref="A6:B7"/>
    <mergeCell ref="C6:H7"/>
    <mergeCell ref="A8:B9"/>
    <mergeCell ref="C8:E9"/>
    <mergeCell ref="F8:F9"/>
    <mergeCell ref="G8:H9"/>
    <mergeCell ref="A1:H1"/>
    <mergeCell ref="A4:H4"/>
    <mergeCell ref="A2:H2"/>
    <mergeCell ref="A3:H3"/>
    <mergeCell ref="A5:H5"/>
    <mergeCell ref="A28:H28"/>
    <mergeCell ref="C22:H23"/>
    <mergeCell ref="C24:E25"/>
    <mergeCell ref="F24:F25"/>
    <mergeCell ref="G24:H25"/>
    <mergeCell ref="A26:B27"/>
    <mergeCell ref="C26:H27"/>
    <mergeCell ref="A10:B11"/>
    <mergeCell ref="C10:H11"/>
    <mergeCell ref="A12:H12"/>
    <mergeCell ref="A20:H20"/>
    <mergeCell ref="C14:H15"/>
    <mergeCell ref="C16:E17"/>
    <mergeCell ref="F16:F17"/>
    <mergeCell ref="A22:B23"/>
    <mergeCell ref="A24:B25"/>
    <mergeCell ref="A16:B17"/>
    <mergeCell ref="G16:H17"/>
    <mergeCell ref="A18:B19"/>
    <mergeCell ref="C18:H19"/>
    <mergeCell ref="A14:B15"/>
    <mergeCell ref="A13:H13"/>
    <mergeCell ref="A21:H21"/>
    <mergeCell ref="C32:E33"/>
    <mergeCell ref="F32:F33"/>
    <mergeCell ref="G32:H33"/>
    <mergeCell ref="A34:B35"/>
    <mergeCell ref="C34:H35"/>
    <mergeCell ref="A38:B39"/>
    <mergeCell ref="C38:H39"/>
    <mergeCell ref="A30:B31"/>
    <mergeCell ref="C30:H31"/>
    <mergeCell ref="A32:B33"/>
    <mergeCell ref="A36:H36"/>
    <mergeCell ref="A46:H46"/>
    <mergeCell ref="A57:B58"/>
    <mergeCell ref="C57:E58"/>
    <mergeCell ref="F57:F58"/>
    <mergeCell ref="G57:H58"/>
    <mergeCell ref="A44:H44"/>
    <mergeCell ref="A45:H45"/>
    <mergeCell ref="A40:B41"/>
    <mergeCell ref="C40:E41"/>
    <mergeCell ref="F40:F41"/>
    <mergeCell ref="G40:H41"/>
    <mergeCell ref="A42:B43"/>
    <mergeCell ref="C42:H43"/>
    <mergeCell ref="A51:B52"/>
    <mergeCell ref="C51:H52"/>
    <mergeCell ref="A53:H53"/>
    <mergeCell ref="A55:B56"/>
    <mergeCell ref="C55:H56"/>
    <mergeCell ref="A54:H54"/>
    <mergeCell ref="A67:B68"/>
    <mergeCell ref="C67:H68"/>
    <mergeCell ref="A47:B48"/>
    <mergeCell ref="C47:H48"/>
    <mergeCell ref="A49:B50"/>
    <mergeCell ref="C49:E50"/>
    <mergeCell ref="F49:F50"/>
    <mergeCell ref="G49:H50"/>
    <mergeCell ref="A61:H61"/>
    <mergeCell ref="A63:B64"/>
    <mergeCell ref="C63:H64"/>
    <mergeCell ref="A65:B66"/>
    <mergeCell ref="C65:E66"/>
    <mergeCell ref="F65:F66"/>
    <mergeCell ref="G65:H66"/>
    <mergeCell ref="A62:H62"/>
    <mergeCell ref="A59:B60"/>
    <mergeCell ref="C59:H60"/>
    <mergeCell ref="C73:E74"/>
    <mergeCell ref="F73:F74"/>
    <mergeCell ref="G73:H74"/>
    <mergeCell ref="A75:B76"/>
    <mergeCell ref="C75:H76"/>
    <mergeCell ref="A69:H69"/>
    <mergeCell ref="A71:B72"/>
    <mergeCell ref="C71:H72"/>
    <mergeCell ref="A70:H70"/>
    <mergeCell ref="A29:H29"/>
    <mergeCell ref="A37:H37"/>
    <mergeCell ref="A93:H93"/>
    <mergeCell ref="A89:B90"/>
    <mergeCell ref="C89:E90"/>
    <mergeCell ref="F89:F90"/>
    <mergeCell ref="G89:H90"/>
    <mergeCell ref="A91:B92"/>
    <mergeCell ref="C91:H92"/>
    <mergeCell ref="A83:B84"/>
    <mergeCell ref="C83:H84"/>
    <mergeCell ref="A85:H85"/>
    <mergeCell ref="A87:B88"/>
    <mergeCell ref="C87:H88"/>
    <mergeCell ref="A86:H86"/>
    <mergeCell ref="A77:H77"/>
    <mergeCell ref="A79:B80"/>
    <mergeCell ref="C79:H80"/>
    <mergeCell ref="A81:B82"/>
    <mergeCell ref="C81:E82"/>
    <mergeCell ref="F81:F82"/>
    <mergeCell ref="G81:H82"/>
    <mergeCell ref="A78:H78"/>
    <mergeCell ref="A73:B74"/>
  </mergeCells>
  <printOptions horizontalCentered="1" verticalCentered="1"/>
  <pageMargins left="0.25" right="0.25" top="1.1" bottom="0.5" header="0.3" footer="0.3"/>
  <pageSetup horizontalDpi="600" verticalDpi="600" orientation="portrait" r:id="rId1"/>
  <headerFooter>
    <oddHeader>&amp;C&amp;"-,Bold"&amp;25&amp;K000000PY 2021 CTST Signatures&amp;KFF0000 &amp;"-,Regular"&amp;11&amp;K01+000
&amp;"-,Italic"&amp;15&amp;KFF0000Please do not attempt to manipulate any fields on this tab.  If additional tabs are needed contact NOJC.&amp;"-,Regular"&amp;11&amp;K01+000
</oddHeader>
  </headerFooter>
  <rowBreaks count="1" manualBreakCount="1">
    <brk id="44" max="255" man="1"/>
  </rowBreaks>
</worksheet>
</file>

<file path=xl/worksheets/sheet4.xml><?xml version="1.0" encoding="utf-8"?>
<worksheet xmlns="http://schemas.openxmlformats.org/spreadsheetml/2006/main" xmlns:r="http://schemas.openxmlformats.org/officeDocument/2006/relationships">
  <sheetPr>
    <tabColor theme="0" tint="-0.3499799966812134"/>
  </sheetPr>
  <dimension ref="A1:K19"/>
  <sheetViews>
    <sheetView view="pageLayout" zoomScale="90" zoomScalePageLayoutView="90" workbookViewId="0" topLeftCell="A1">
      <selection activeCell="B19" sqref="B19:K19"/>
    </sheetView>
  </sheetViews>
  <sheetFormatPr defaultColWidth="9.140625" defaultRowHeight="15"/>
  <cols>
    <col min="1" max="1" width="3.7109375" style="0" customWidth="1"/>
    <col min="2" max="11" width="11.57421875" style="0" customWidth="1"/>
  </cols>
  <sheetData>
    <row r="1" spans="1:11" s="139" customFormat="1" ht="45.75" customHeight="1" thickBot="1">
      <c r="A1" s="292" t="s">
        <v>600</v>
      </c>
      <c r="B1" s="293"/>
      <c r="C1" s="293"/>
      <c r="D1" s="293"/>
      <c r="E1" s="293"/>
      <c r="F1" s="293"/>
      <c r="G1" s="293"/>
      <c r="H1" s="293"/>
      <c r="I1" s="293"/>
      <c r="J1" s="293"/>
      <c r="K1" s="294"/>
    </row>
    <row r="2" spans="2:11" s="139" customFormat="1" ht="7.5" customHeight="1">
      <c r="B2" s="140"/>
      <c r="C2" s="140"/>
      <c r="D2" s="140"/>
      <c r="E2" s="140"/>
      <c r="F2" s="140"/>
      <c r="G2" s="140"/>
      <c r="H2" s="140"/>
      <c r="I2" s="140"/>
      <c r="J2" s="140"/>
      <c r="K2" s="140"/>
    </row>
    <row r="3" spans="1:11" s="139" customFormat="1" ht="15.75" customHeight="1">
      <c r="A3" s="295" t="s">
        <v>597</v>
      </c>
      <c r="B3" s="296"/>
      <c r="C3" s="296"/>
      <c r="D3" s="296"/>
      <c r="E3" s="296"/>
      <c r="F3" s="296"/>
      <c r="G3" s="296"/>
      <c r="H3" s="296"/>
      <c r="I3" s="296"/>
      <c r="J3" s="296"/>
      <c r="K3" s="297"/>
    </row>
    <row r="4" spans="1:11" s="139" customFormat="1" ht="2.25" customHeight="1">
      <c r="A4" s="142"/>
      <c r="B4" s="141"/>
      <c r="C4" s="141"/>
      <c r="D4" s="141"/>
      <c r="E4" s="141"/>
      <c r="F4" s="141"/>
      <c r="G4" s="141"/>
      <c r="H4" s="141"/>
      <c r="I4" s="141"/>
      <c r="J4" s="141"/>
      <c r="K4" s="143"/>
    </row>
    <row r="5" spans="1:11" s="139" customFormat="1" ht="64.5" customHeight="1">
      <c r="A5" s="142"/>
      <c r="B5" s="300" t="s">
        <v>630</v>
      </c>
      <c r="C5" s="300"/>
      <c r="D5" s="300"/>
      <c r="E5" s="300"/>
      <c r="F5" s="300"/>
      <c r="G5" s="300"/>
      <c r="H5" s="300"/>
      <c r="I5" s="300"/>
      <c r="J5" s="300"/>
      <c r="K5" s="301"/>
    </row>
    <row r="6" spans="1:11" s="139" customFormat="1" ht="35.25" customHeight="1">
      <c r="A6" s="142"/>
      <c r="B6" s="162"/>
      <c r="C6" s="162"/>
      <c r="D6" s="162"/>
      <c r="E6" s="162"/>
      <c r="F6" s="162"/>
      <c r="G6" s="162"/>
      <c r="H6" s="162"/>
      <c r="I6" s="162"/>
      <c r="J6" s="162"/>
      <c r="K6" s="163"/>
    </row>
    <row r="7" spans="1:11" s="139" customFormat="1" ht="89.25" customHeight="1">
      <c r="A7" s="144"/>
      <c r="B7" s="298" t="s">
        <v>593</v>
      </c>
      <c r="C7" s="298"/>
      <c r="D7" s="298"/>
      <c r="E7" s="298"/>
      <c r="F7" s="298"/>
      <c r="G7" s="298"/>
      <c r="H7" s="298"/>
      <c r="I7" s="298"/>
      <c r="J7" s="298"/>
      <c r="K7" s="299"/>
    </row>
    <row r="8" spans="2:11" s="139" customFormat="1" ht="20.25" customHeight="1">
      <c r="B8" s="140"/>
      <c r="C8" s="140"/>
      <c r="D8" s="140"/>
      <c r="E8" s="140"/>
      <c r="F8" s="140"/>
      <c r="G8" s="140"/>
      <c r="H8" s="140"/>
      <c r="I8" s="140"/>
      <c r="J8" s="140"/>
      <c r="K8" s="140"/>
    </row>
    <row r="9" spans="1:11" s="139" customFormat="1" ht="14.25" customHeight="1">
      <c r="A9" s="295" t="s">
        <v>598</v>
      </c>
      <c r="B9" s="296"/>
      <c r="C9" s="296"/>
      <c r="D9" s="296"/>
      <c r="E9" s="296"/>
      <c r="F9" s="296"/>
      <c r="G9" s="296"/>
      <c r="H9" s="296"/>
      <c r="I9" s="296"/>
      <c r="J9" s="296"/>
      <c r="K9" s="297"/>
    </row>
    <row r="10" spans="1:11" s="139" customFormat="1" ht="7.5" customHeight="1">
      <c r="A10" s="142"/>
      <c r="B10" s="141"/>
      <c r="C10" s="141"/>
      <c r="D10" s="141"/>
      <c r="E10" s="141"/>
      <c r="F10" s="141"/>
      <c r="G10" s="141"/>
      <c r="H10" s="141"/>
      <c r="I10" s="141"/>
      <c r="J10" s="141"/>
      <c r="K10" s="143"/>
    </row>
    <row r="11" spans="1:11" s="139" customFormat="1" ht="72.75" customHeight="1">
      <c r="A11" s="142"/>
      <c r="B11" s="300" t="s">
        <v>631</v>
      </c>
      <c r="C11" s="300"/>
      <c r="D11" s="300"/>
      <c r="E11" s="300"/>
      <c r="F11" s="300"/>
      <c r="G11" s="300"/>
      <c r="H11" s="300"/>
      <c r="I11" s="300"/>
      <c r="J11" s="300"/>
      <c r="K11" s="301"/>
    </row>
    <row r="12" spans="1:11" s="139" customFormat="1" ht="27.75" customHeight="1">
      <c r="A12" s="142"/>
      <c r="B12" s="162"/>
      <c r="C12" s="162"/>
      <c r="D12" s="162"/>
      <c r="E12" s="162"/>
      <c r="F12" s="162"/>
      <c r="G12" s="162"/>
      <c r="H12" s="162"/>
      <c r="I12" s="162"/>
      <c r="J12" s="162"/>
      <c r="K12" s="163"/>
    </row>
    <row r="13" spans="1:11" s="139" customFormat="1" ht="82.5" customHeight="1">
      <c r="A13" s="144"/>
      <c r="B13" s="298" t="s">
        <v>594</v>
      </c>
      <c r="C13" s="298"/>
      <c r="D13" s="298"/>
      <c r="E13" s="298"/>
      <c r="F13" s="298"/>
      <c r="G13" s="298"/>
      <c r="H13" s="298"/>
      <c r="I13" s="298"/>
      <c r="J13" s="298"/>
      <c r="K13" s="299"/>
    </row>
    <row r="14" spans="2:11" s="139" customFormat="1" ht="94.5" customHeight="1">
      <c r="B14" s="140"/>
      <c r="C14" s="140"/>
      <c r="D14" s="140"/>
      <c r="E14" s="140"/>
      <c r="F14" s="140"/>
      <c r="G14" s="140"/>
      <c r="H14" s="140"/>
      <c r="I14" s="140"/>
      <c r="J14" s="140"/>
      <c r="K14" s="140"/>
    </row>
    <row r="15" spans="1:11" s="139" customFormat="1" ht="15" customHeight="1">
      <c r="A15" s="295" t="s">
        <v>599</v>
      </c>
      <c r="B15" s="296"/>
      <c r="C15" s="296"/>
      <c r="D15" s="296"/>
      <c r="E15" s="296"/>
      <c r="F15" s="296"/>
      <c r="G15" s="296"/>
      <c r="H15" s="296"/>
      <c r="I15" s="296"/>
      <c r="J15" s="296"/>
      <c r="K15" s="297"/>
    </row>
    <row r="16" spans="1:11" s="139" customFormat="1" ht="7.5" customHeight="1">
      <c r="A16" s="142"/>
      <c r="B16" s="141"/>
      <c r="C16" s="141"/>
      <c r="D16" s="141"/>
      <c r="E16" s="141"/>
      <c r="F16" s="141"/>
      <c r="G16" s="141"/>
      <c r="H16" s="141"/>
      <c r="I16" s="141"/>
      <c r="J16" s="141"/>
      <c r="K16" s="143"/>
    </row>
    <row r="17" spans="1:11" s="139" customFormat="1" ht="125.25" customHeight="1">
      <c r="A17" s="142"/>
      <c r="B17" s="300" t="s">
        <v>632</v>
      </c>
      <c r="C17" s="300"/>
      <c r="D17" s="300"/>
      <c r="E17" s="300"/>
      <c r="F17" s="300"/>
      <c r="G17" s="300"/>
      <c r="H17" s="300"/>
      <c r="I17" s="300"/>
      <c r="J17" s="300"/>
      <c r="K17" s="301"/>
    </row>
    <row r="18" spans="1:11" s="139" customFormat="1" ht="19.5" customHeight="1">
      <c r="A18" s="142"/>
      <c r="B18" s="145"/>
      <c r="C18" s="145"/>
      <c r="D18" s="145"/>
      <c r="E18" s="145"/>
      <c r="F18" s="145"/>
      <c r="G18" s="145"/>
      <c r="H18" s="145"/>
      <c r="I18" s="145"/>
      <c r="J18" s="145"/>
      <c r="K18" s="146"/>
    </row>
    <row r="19" spans="1:11" s="139" customFormat="1" ht="103.5" customHeight="1">
      <c r="A19" s="144"/>
      <c r="B19" s="298" t="s">
        <v>595</v>
      </c>
      <c r="C19" s="298"/>
      <c r="D19" s="298"/>
      <c r="E19" s="298"/>
      <c r="F19" s="298"/>
      <c r="G19" s="298"/>
      <c r="H19" s="298"/>
      <c r="I19" s="298"/>
      <c r="J19" s="298"/>
      <c r="K19" s="299"/>
    </row>
  </sheetData>
  <sheetProtection selectLockedCells="1" selectUnlockedCells="1"/>
  <mergeCells count="10">
    <mergeCell ref="A1:K1"/>
    <mergeCell ref="A3:K3"/>
    <mergeCell ref="A9:K9"/>
    <mergeCell ref="A15:K15"/>
    <mergeCell ref="B19:K19"/>
    <mergeCell ref="B13:K13"/>
    <mergeCell ref="B17:K17"/>
    <mergeCell ref="B5:K5"/>
    <mergeCell ref="B7:K7"/>
    <mergeCell ref="B11:K11"/>
  </mergeCells>
  <printOptions horizontalCentered="1" verticalCentered="1"/>
  <pageMargins left="0.7" right="0.7" top="1" bottom="0.5" header="0.25" footer="0.3"/>
  <pageSetup orientation="landscape" r:id="rId1"/>
  <headerFooter differentFirst="1">
    <firstHeader xml:space="preserve">&amp;C&amp;"-,Bold"&amp;25PY 2020 CTST EXAMPLE Project and Training Descriptions&amp;"-,Regular"&amp;11
&amp;15&amp;KFF0000Please do not attempt to manipulate any cells on this tab. </firstHeader>
  </headerFooter>
</worksheet>
</file>

<file path=xl/worksheets/sheet5.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22.57421875" style="59" customWidth="1"/>
    <col min="2" max="2" width="10.57421875" style="59" customWidth="1"/>
    <col min="3" max="3" width="11.0039062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52"/>
      <c r="E1" s="352"/>
      <c r="F1" s="75" t="s">
        <v>153</v>
      </c>
      <c r="G1" s="52"/>
      <c r="H1" s="75" t="s">
        <v>154</v>
      </c>
      <c r="I1" s="151">
        <v>21.01</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84" t="s">
        <v>540</v>
      </c>
      <c r="B8" s="363">
        <f>SUM(B4:B7,E4:E7,H4:H7)</f>
        <v>0</v>
      </c>
      <c r="C8" s="364"/>
      <c r="D8" s="359" t="s">
        <v>535</v>
      </c>
      <c r="E8" s="360"/>
      <c r="F8" s="85">
        <f>(2*I17)</f>
        <v>0</v>
      </c>
      <c r="G8" s="86" t="s">
        <v>536</v>
      </c>
      <c r="H8" s="36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4" customHeight="1">
      <c r="A20" s="368"/>
      <c r="B20" s="369"/>
      <c r="C20" s="369"/>
      <c r="D20" s="369"/>
      <c r="E20" s="369"/>
      <c r="F20" s="369"/>
      <c r="G20" s="369"/>
      <c r="H20" s="369"/>
      <c r="I20" s="370"/>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5" customHeight="1">
      <c r="A83" s="342" t="s">
        <v>200</v>
      </c>
      <c r="B83" s="342"/>
      <c r="C83" s="342"/>
      <c r="D83" s="342"/>
      <c r="E83" s="342"/>
      <c r="F83" s="342" t="s">
        <v>635</v>
      </c>
      <c r="G83" s="342"/>
      <c r="H83" s="342"/>
      <c r="I83" s="149"/>
    </row>
    <row r="84" spans="1:9" ht="36" customHeight="1">
      <c r="A84" s="305"/>
      <c r="B84" s="305"/>
      <c r="C84" s="305"/>
      <c r="D84" s="305"/>
      <c r="E84" s="305"/>
      <c r="F84" s="302"/>
      <c r="G84" s="303"/>
      <c r="H84" s="304"/>
      <c r="I84" s="87"/>
    </row>
    <row r="85" spans="1:9" ht="36" customHeight="1">
      <c r="A85" s="305"/>
      <c r="B85" s="305"/>
      <c r="C85" s="305"/>
      <c r="D85" s="305"/>
      <c r="E85" s="305"/>
      <c r="F85" s="302"/>
      <c r="G85" s="303"/>
      <c r="H85" s="304"/>
      <c r="I85" s="87"/>
    </row>
    <row r="86" spans="1:9" ht="36" customHeight="1">
      <c r="A86" s="305"/>
      <c r="B86" s="305"/>
      <c r="C86" s="305"/>
      <c r="D86" s="305"/>
      <c r="E86" s="305"/>
      <c r="F86" s="302"/>
      <c r="G86" s="303"/>
      <c r="H86" s="304"/>
      <c r="I86" s="87"/>
    </row>
    <row r="87" spans="1:9" ht="36" customHeight="1">
      <c r="A87" s="305"/>
      <c r="B87" s="305"/>
      <c r="C87" s="305"/>
      <c r="D87" s="305"/>
      <c r="E87" s="305"/>
      <c r="F87" s="302"/>
      <c r="G87" s="303"/>
      <c r="H87" s="304"/>
      <c r="I87" s="87"/>
    </row>
    <row r="88" spans="1:9" ht="36" customHeight="1">
      <c r="A88" s="305"/>
      <c r="B88" s="305"/>
      <c r="C88" s="305"/>
      <c r="D88" s="305"/>
      <c r="E88" s="305"/>
      <c r="F88" s="302"/>
      <c r="G88" s="303"/>
      <c r="H88" s="304"/>
      <c r="I88" s="87"/>
    </row>
    <row r="89" spans="1:9" ht="36" customHeight="1">
      <c r="A89" s="305"/>
      <c r="B89" s="305"/>
      <c r="C89" s="305"/>
      <c r="D89" s="305"/>
      <c r="E89" s="305"/>
      <c r="F89" s="302"/>
      <c r="G89" s="303"/>
      <c r="H89" s="304"/>
      <c r="I89" s="87"/>
    </row>
    <row r="90" spans="1:9" ht="36" customHeight="1">
      <c r="A90" s="305"/>
      <c r="B90" s="305"/>
      <c r="C90" s="305"/>
      <c r="D90" s="305"/>
      <c r="E90" s="305"/>
      <c r="F90" s="302"/>
      <c r="G90" s="303"/>
      <c r="H90" s="304"/>
      <c r="I90" s="87"/>
    </row>
    <row r="91" spans="1:9" ht="36" customHeight="1">
      <c r="A91" s="305"/>
      <c r="B91" s="305"/>
      <c r="C91" s="305"/>
      <c r="D91" s="305"/>
      <c r="E91" s="305"/>
      <c r="F91" s="302"/>
      <c r="G91" s="303"/>
      <c r="H91" s="304"/>
      <c r="I91" s="87"/>
    </row>
    <row r="92" spans="1:9" ht="36" customHeight="1">
      <c r="A92" s="305"/>
      <c r="B92" s="305"/>
      <c r="C92" s="305"/>
      <c r="D92" s="305"/>
      <c r="E92" s="305"/>
      <c r="F92" s="302"/>
      <c r="G92" s="303"/>
      <c r="H92" s="304"/>
      <c r="I92" s="87"/>
    </row>
    <row r="93" spans="1:9" ht="36" customHeight="1">
      <c r="A93" s="305"/>
      <c r="B93" s="305"/>
      <c r="C93" s="305"/>
      <c r="D93" s="305"/>
      <c r="E93" s="305"/>
      <c r="F93" s="302"/>
      <c r="G93" s="303"/>
      <c r="H93" s="304"/>
      <c r="I93" s="87"/>
    </row>
    <row r="94" spans="1:9" ht="12">
      <c r="A94" s="321" t="s">
        <v>462</v>
      </c>
      <c r="B94" s="321"/>
      <c r="C94" s="321"/>
      <c r="D94" s="321"/>
      <c r="E94" s="321"/>
      <c r="F94" s="321"/>
      <c r="G94" s="321"/>
      <c r="H94" s="321"/>
      <c r="I94" s="321"/>
    </row>
    <row r="95" spans="1:9" s="93" customFormat="1" ht="49.5" customHeight="1">
      <c r="A95" s="333" t="s">
        <v>465</v>
      </c>
      <c r="B95" s="334"/>
      <c r="C95" s="334"/>
      <c r="D95" s="334"/>
      <c r="E95" s="334"/>
      <c r="F95" s="334"/>
      <c r="G95" s="334"/>
      <c r="H95" s="334"/>
      <c r="I95" s="335"/>
    </row>
    <row r="96" spans="1:9" s="93" customFormat="1" ht="63.75"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187"/>
      <c r="E106" s="182"/>
      <c r="F106" s="182"/>
      <c r="G106" s="182"/>
      <c r="H106" s="182"/>
      <c r="I106" s="183"/>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07" t="s">
        <v>474</v>
      </c>
      <c r="B167" s="307"/>
      <c r="C167" s="307"/>
      <c r="D167" s="307"/>
      <c r="E167" s="307"/>
      <c r="F167" s="307"/>
      <c r="G167" s="307"/>
      <c r="H167" s="307"/>
      <c r="I167" s="174"/>
    </row>
  </sheetData>
  <sheetProtection selectLockedCells="1"/>
  <mergeCells count="184">
    <mergeCell ref="A28:F28"/>
    <mergeCell ref="A27:F27"/>
    <mergeCell ref="A26:F26"/>
    <mergeCell ref="A9:I9"/>
    <mergeCell ref="A20:I20"/>
    <mergeCell ref="A18:I18"/>
    <mergeCell ref="A10:H10"/>
    <mergeCell ref="A15:H15"/>
    <mergeCell ref="A16:H16"/>
    <mergeCell ref="A17:H17"/>
    <mergeCell ref="A23:F23"/>
    <mergeCell ref="A24:F24"/>
    <mergeCell ref="A25:F25"/>
    <mergeCell ref="A19:I19"/>
    <mergeCell ref="A21:I21"/>
    <mergeCell ref="A22:I22"/>
    <mergeCell ref="D1:E1"/>
    <mergeCell ref="B2:D2"/>
    <mergeCell ref="E2:G2"/>
    <mergeCell ref="H2:I2"/>
    <mergeCell ref="A11:H11"/>
    <mergeCell ref="A12:H12"/>
    <mergeCell ref="A13:H13"/>
    <mergeCell ref="A14:H14"/>
    <mergeCell ref="D8:E8"/>
    <mergeCell ref="H8:I8"/>
    <mergeCell ref="B8:C8"/>
    <mergeCell ref="A154:H154"/>
    <mergeCell ref="A53:F53"/>
    <mergeCell ref="A54:F54"/>
    <mergeCell ref="A55:F55"/>
    <mergeCell ref="A57:F57"/>
    <mergeCell ref="A56:H56"/>
    <mergeCell ref="A49:F49"/>
    <mergeCell ref="A50:F50"/>
    <mergeCell ref="A51:F51"/>
    <mergeCell ref="A52:F52"/>
    <mergeCell ref="A66:F66"/>
    <mergeCell ref="A67:F67"/>
    <mergeCell ref="A68:F68"/>
    <mergeCell ref="A60:F60"/>
    <mergeCell ref="A61:F61"/>
    <mergeCell ref="A63:I63"/>
    <mergeCell ref="A62:H62"/>
    <mergeCell ref="A73:F73"/>
    <mergeCell ref="A74:F74"/>
    <mergeCell ref="A75:H75"/>
    <mergeCell ref="A76:F76"/>
    <mergeCell ref="A77:F77"/>
    <mergeCell ref="A69:H69"/>
    <mergeCell ref="A70:F70"/>
    <mergeCell ref="A32:F32"/>
    <mergeCell ref="A31:F31"/>
    <mergeCell ref="A30:F30"/>
    <mergeCell ref="A29:F29"/>
    <mergeCell ref="A43:F43"/>
    <mergeCell ref="A42:F42"/>
    <mergeCell ref="A41:F41"/>
    <mergeCell ref="A64:F64"/>
    <mergeCell ref="A65:F65"/>
    <mergeCell ref="A40:F40"/>
    <mergeCell ref="A39:F39"/>
    <mergeCell ref="A38:F38"/>
    <mergeCell ref="A37:F37"/>
    <mergeCell ref="A36:F36"/>
    <mergeCell ref="A35:F35"/>
    <mergeCell ref="A34:F34"/>
    <mergeCell ref="A33:F33"/>
    <mergeCell ref="A46:F46"/>
    <mergeCell ref="A45:F45"/>
    <mergeCell ref="A44:F44"/>
    <mergeCell ref="A48:F48"/>
    <mergeCell ref="A47:H47"/>
    <mergeCell ref="A58:F58"/>
    <mergeCell ref="A59:F59"/>
    <mergeCell ref="A93:E93"/>
    <mergeCell ref="A92:E92"/>
    <mergeCell ref="A91:E91"/>
    <mergeCell ref="A71:F71"/>
    <mergeCell ref="A72:F72"/>
    <mergeCell ref="A78:F78"/>
    <mergeCell ref="A79:F79"/>
    <mergeCell ref="A80:F80"/>
    <mergeCell ref="A81:H81"/>
    <mergeCell ref="A84:E84"/>
    <mergeCell ref="A83:E83"/>
    <mergeCell ref="F91:H91"/>
    <mergeCell ref="F92:H92"/>
    <mergeCell ref="F93:H93"/>
    <mergeCell ref="A90:E90"/>
    <mergeCell ref="A89:E89"/>
    <mergeCell ref="A82:H82"/>
    <mergeCell ref="F83:H83"/>
    <mergeCell ref="F84:H84"/>
    <mergeCell ref="F85:H85"/>
    <mergeCell ref="F86:H86"/>
    <mergeCell ref="F87:H87"/>
    <mergeCell ref="F88:H88"/>
    <mergeCell ref="F89:H89"/>
    <mergeCell ref="A97:C97"/>
    <mergeCell ref="A98:C98"/>
    <mergeCell ref="A99:C99"/>
    <mergeCell ref="A100:C100"/>
    <mergeCell ref="A101:C101"/>
    <mergeCell ref="A94:I94"/>
    <mergeCell ref="A95:I95"/>
    <mergeCell ref="D97:I97"/>
    <mergeCell ref="D98:I98"/>
    <mergeCell ref="D99:I99"/>
    <mergeCell ref="D100:I100"/>
    <mergeCell ref="D101:I101"/>
    <mergeCell ref="A96:I96"/>
    <mergeCell ref="D107:I107"/>
    <mergeCell ref="A102:C102"/>
    <mergeCell ref="A103:C103"/>
    <mergeCell ref="A104:C104"/>
    <mergeCell ref="A105:C105"/>
    <mergeCell ref="A107:C107"/>
    <mergeCell ref="D102:I102"/>
    <mergeCell ref="D103:I103"/>
    <mergeCell ref="D104:I104"/>
    <mergeCell ref="D105:I105"/>
    <mergeCell ref="A106:C106"/>
    <mergeCell ref="B125:H125"/>
    <mergeCell ref="B126:H126"/>
    <mergeCell ref="B127:H127"/>
    <mergeCell ref="B129:H129"/>
    <mergeCell ref="B124:H124"/>
    <mergeCell ref="A108:I108"/>
    <mergeCell ref="A110:I110"/>
    <mergeCell ref="B114:H114"/>
    <mergeCell ref="B115:H115"/>
    <mergeCell ref="B118:H118"/>
    <mergeCell ref="B112:H112"/>
    <mergeCell ref="B113:H113"/>
    <mergeCell ref="A111:H111"/>
    <mergeCell ref="A116:H116"/>
    <mergeCell ref="A109:B109"/>
    <mergeCell ref="D109:F109"/>
    <mergeCell ref="G109:I109"/>
    <mergeCell ref="B135:H135"/>
    <mergeCell ref="B136:H136"/>
    <mergeCell ref="B137:H137"/>
    <mergeCell ref="B138:H138"/>
    <mergeCell ref="B139:H139"/>
    <mergeCell ref="B130:H130"/>
    <mergeCell ref="B131:H131"/>
    <mergeCell ref="B132:H132"/>
    <mergeCell ref="B133:H133"/>
    <mergeCell ref="B152:H152"/>
    <mergeCell ref="B153:H153"/>
    <mergeCell ref="A149:H149"/>
    <mergeCell ref="B145:H145"/>
    <mergeCell ref="B146:H146"/>
    <mergeCell ref="B147:H147"/>
    <mergeCell ref="B148:H148"/>
    <mergeCell ref="B140:H140"/>
    <mergeCell ref="B142:H142"/>
    <mergeCell ref="B144:H144"/>
    <mergeCell ref="A141:H141"/>
    <mergeCell ref="F90:H90"/>
    <mergeCell ref="A85:E85"/>
    <mergeCell ref="A86:E86"/>
    <mergeCell ref="A87:E87"/>
    <mergeCell ref="A88:E88"/>
    <mergeCell ref="A166:I166"/>
    <mergeCell ref="A167:H167"/>
    <mergeCell ref="B119:H119"/>
    <mergeCell ref="B120:H120"/>
    <mergeCell ref="B121:H121"/>
    <mergeCell ref="B122:H122"/>
    <mergeCell ref="B123:H123"/>
    <mergeCell ref="A161:I161"/>
    <mergeCell ref="A163:I163"/>
    <mergeCell ref="A165:I165"/>
    <mergeCell ref="A162:I162"/>
    <mergeCell ref="A164:I164"/>
    <mergeCell ref="B156:H156"/>
    <mergeCell ref="B157:H157"/>
    <mergeCell ref="B158:H158"/>
    <mergeCell ref="B159:H159"/>
    <mergeCell ref="B160:H160"/>
    <mergeCell ref="B150:H150"/>
    <mergeCell ref="B151:H151"/>
  </mergeCells>
  <dataValidations count="3">
    <dataValidation type="list" allowBlank="1" showInputMessage="1" showErrorMessage="1" sqref="G4:G7 D4:D7 A4:A7">
      <formula1>Trades</formula1>
    </dataValidation>
    <dataValidation allowBlank="1" showErrorMessage="1" sqref="G8:H8 A8:B8 D8"/>
    <dataValidation showInputMessage="1" showErrorMessage="1" sqref="B1"/>
  </dataValidations>
  <hyperlinks>
    <hyperlink ref="A12:H12" location="'19.01'!A48" display="JOB-SITE POWER TOOLS AND EQUIPMENT"/>
    <hyperlink ref="A13:H13" location="'19.01'!A57" display="EQUIPMENT RENTAL"/>
    <hyperlink ref="A14:H14" location="'19.01'!A64" display="CONTRACTED SERVICES"/>
    <hyperlink ref="A15:H15" location="'19.01'!A70" display="AGENCY TECHNICAL SERVICES"/>
    <hyperlink ref="A16:H16" location="'19.01'!A76" display="MOTOR VEHICLE OPERATIONS/MAINTENANCE"/>
    <hyperlink ref="A11:H11" location="'19.01'!A23" display="MATERIALS AND SUPPLIES"/>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6.xml><?xml version="1.0" encoding="utf-8"?>
<worksheet xmlns="http://schemas.openxmlformats.org/spreadsheetml/2006/main" xmlns:r="http://schemas.openxmlformats.org/officeDocument/2006/relationships">
  <sheetPr>
    <tabColor rgb="FFFFFF00"/>
  </sheetPr>
  <dimension ref="A1:K35"/>
  <sheetViews>
    <sheetView zoomScalePageLayoutView="0" workbookViewId="0" topLeftCell="G1">
      <selection activeCell="K12" sqref="K2:K12"/>
    </sheetView>
  </sheetViews>
  <sheetFormatPr defaultColWidth="9.28125" defaultRowHeight="15"/>
  <cols>
    <col min="1" max="1" width="15.28125" style="3" customWidth="1"/>
    <col min="2" max="2" width="18.00390625" style="3" customWidth="1"/>
    <col min="3" max="3" width="16.57421875" style="3" customWidth="1"/>
    <col min="4" max="4" width="20.00390625" style="3" customWidth="1"/>
    <col min="5" max="5" width="16.57421875" style="3" customWidth="1"/>
    <col min="6" max="6" width="16.7109375" style="3" customWidth="1"/>
    <col min="7" max="7" width="16.28125" style="3" customWidth="1"/>
    <col min="8" max="8" width="26.57421875" style="3" customWidth="1"/>
    <col min="9" max="9" width="15.57421875" style="3" customWidth="1"/>
    <col min="10" max="10" width="70.00390625" style="3" customWidth="1"/>
    <col min="11" max="11" width="15.00390625" style="3" customWidth="1"/>
    <col min="12" max="16384" width="9.28125" style="3" customWidth="1"/>
  </cols>
  <sheetData>
    <row r="1" spans="1:11" s="2" customFormat="1" ht="12">
      <c r="A1" s="2" t="s">
        <v>47</v>
      </c>
      <c r="B1" s="2" t="s">
        <v>44</v>
      </c>
      <c r="C1" s="2" t="s">
        <v>45</v>
      </c>
      <c r="D1" s="2" t="s">
        <v>46</v>
      </c>
      <c r="E1" s="2" t="s">
        <v>92</v>
      </c>
      <c r="F1" s="2" t="s">
        <v>93</v>
      </c>
      <c r="G1" s="2" t="s">
        <v>135</v>
      </c>
      <c r="H1" s="2" t="s">
        <v>162</v>
      </c>
      <c r="I1" s="2" t="s">
        <v>179</v>
      </c>
      <c r="J1" s="2" t="s">
        <v>183</v>
      </c>
      <c r="K1" s="2" t="s">
        <v>201</v>
      </c>
    </row>
    <row r="2" spans="1:11" ht="12">
      <c r="A2" s="3" t="s">
        <v>1</v>
      </c>
      <c r="B2" s="4" t="s">
        <v>1</v>
      </c>
      <c r="C2" s="3" t="s">
        <v>25</v>
      </c>
      <c r="D2" s="3" t="s">
        <v>48</v>
      </c>
      <c r="E2" s="3" t="s">
        <v>68</v>
      </c>
      <c r="F2" s="5" t="s">
        <v>94</v>
      </c>
      <c r="G2" s="6" t="s">
        <v>113</v>
      </c>
      <c r="H2" s="3" t="s">
        <v>141</v>
      </c>
      <c r="I2" s="3" t="s">
        <v>180</v>
      </c>
      <c r="J2" s="3" t="s">
        <v>194</v>
      </c>
      <c r="K2" s="3" t="s">
        <v>204</v>
      </c>
    </row>
    <row r="3" spans="1:11" ht="12">
      <c r="A3" s="3" t="s">
        <v>2</v>
      </c>
      <c r="B3" s="4" t="s">
        <v>6</v>
      </c>
      <c r="C3" s="3" t="s">
        <v>26</v>
      </c>
      <c r="D3" s="3" t="s">
        <v>49</v>
      </c>
      <c r="E3" s="3" t="s">
        <v>69</v>
      </c>
      <c r="F3" s="5" t="s">
        <v>95</v>
      </c>
      <c r="G3" s="6" t="s">
        <v>114</v>
      </c>
      <c r="H3" s="3" t="s">
        <v>137</v>
      </c>
      <c r="I3" s="3" t="s">
        <v>181</v>
      </c>
      <c r="J3" s="3" t="s">
        <v>193</v>
      </c>
      <c r="K3" s="3" t="s">
        <v>205</v>
      </c>
    </row>
    <row r="4" spans="1:11" ht="12">
      <c r="A4" s="3" t="s">
        <v>3</v>
      </c>
      <c r="B4" s="7" t="s">
        <v>7</v>
      </c>
      <c r="C4" s="3" t="s">
        <v>27</v>
      </c>
      <c r="D4" s="3" t="s">
        <v>50</v>
      </c>
      <c r="E4" s="3" t="s">
        <v>70</v>
      </c>
      <c r="F4" s="5" t="s">
        <v>96</v>
      </c>
      <c r="G4" s="6" t="s">
        <v>115</v>
      </c>
      <c r="H4" s="3" t="s">
        <v>139</v>
      </c>
      <c r="J4" s="3" t="s">
        <v>195</v>
      </c>
      <c r="K4" s="3" t="s">
        <v>206</v>
      </c>
    </row>
    <row r="5" spans="1:11" ht="12">
      <c r="A5" s="3" t="s">
        <v>4</v>
      </c>
      <c r="B5" s="6" t="s">
        <v>8</v>
      </c>
      <c r="C5" s="3" t="s">
        <v>28</v>
      </c>
      <c r="D5" s="3" t="s">
        <v>51</v>
      </c>
      <c r="E5" s="3" t="s">
        <v>71</v>
      </c>
      <c r="F5" s="5" t="s">
        <v>97</v>
      </c>
      <c r="G5" s="6" t="s">
        <v>116</v>
      </c>
      <c r="H5" s="3" t="s">
        <v>174</v>
      </c>
      <c r="J5" s="3" t="s">
        <v>196</v>
      </c>
      <c r="K5" s="3" t="s">
        <v>207</v>
      </c>
    </row>
    <row r="6" spans="1:11" ht="12">
      <c r="A6" s="3" t="s">
        <v>5</v>
      </c>
      <c r="B6" s="7" t="s">
        <v>9</v>
      </c>
      <c r="C6" s="3" t="s">
        <v>29</v>
      </c>
      <c r="D6" s="3" t="s">
        <v>52</v>
      </c>
      <c r="E6" s="3" t="s">
        <v>72</v>
      </c>
      <c r="F6" s="5" t="s">
        <v>98</v>
      </c>
      <c r="G6" s="6" t="s">
        <v>117</v>
      </c>
      <c r="H6" s="3" t="s">
        <v>145</v>
      </c>
      <c r="J6" s="3" t="s">
        <v>187</v>
      </c>
      <c r="K6" s="3" t="s">
        <v>208</v>
      </c>
    </row>
    <row r="7" spans="1:11" ht="12">
      <c r="A7" s="3" t="s">
        <v>136</v>
      </c>
      <c r="B7" s="6" t="s">
        <v>10</v>
      </c>
      <c r="C7" s="3" t="s">
        <v>30</v>
      </c>
      <c r="D7" s="3" t="s">
        <v>53</v>
      </c>
      <c r="E7" s="3" t="s">
        <v>73</v>
      </c>
      <c r="F7" s="5" t="s">
        <v>99</v>
      </c>
      <c r="G7" s="6" t="s">
        <v>118</v>
      </c>
      <c r="H7" s="3" t="s">
        <v>163</v>
      </c>
      <c r="J7" s="3" t="s">
        <v>186</v>
      </c>
      <c r="K7" s="3" t="s">
        <v>209</v>
      </c>
    </row>
    <row r="8" spans="2:11" ht="12">
      <c r="B8" s="6" t="s">
        <v>11</v>
      </c>
      <c r="C8" s="3" t="s">
        <v>31</v>
      </c>
      <c r="D8" s="3" t="s">
        <v>54</v>
      </c>
      <c r="E8" s="3" t="s">
        <v>74</v>
      </c>
      <c r="F8" s="5" t="s">
        <v>100</v>
      </c>
      <c r="G8" s="6" t="s">
        <v>119</v>
      </c>
      <c r="H8" s="3" t="s">
        <v>148</v>
      </c>
      <c r="J8" s="3" t="s">
        <v>199</v>
      </c>
      <c r="K8" s="3" t="s">
        <v>210</v>
      </c>
    </row>
    <row r="9" spans="2:11" ht="12">
      <c r="B9" s="6" t="s">
        <v>12</v>
      </c>
      <c r="C9" s="3" t="s">
        <v>32</v>
      </c>
      <c r="D9" s="3" t="s">
        <v>55</v>
      </c>
      <c r="E9" s="3" t="s">
        <v>75</v>
      </c>
      <c r="F9" s="5" t="s">
        <v>101</v>
      </c>
      <c r="G9" s="6" t="s">
        <v>120</v>
      </c>
      <c r="H9" s="3" t="s">
        <v>175</v>
      </c>
      <c r="J9" s="3" t="s">
        <v>197</v>
      </c>
      <c r="K9" s="3" t="s">
        <v>211</v>
      </c>
    </row>
    <row r="10" spans="2:11" ht="12">
      <c r="B10" s="6" t="s">
        <v>13</v>
      </c>
      <c r="C10" s="3" t="s">
        <v>33</v>
      </c>
      <c r="D10" s="3" t="s">
        <v>56</v>
      </c>
      <c r="E10" s="3" t="s">
        <v>76</v>
      </c>
      <c r="F10" s="5" t="s">
        <v>102</v>
      </c>
      <c r="G10" s="8" t="s">
        <v>121</v>
      </c>
      <c r="H10" s="3" t="s">
        <v>143</v>
      </c>
      <c r="J10" s="3" t="s">
        <v>184</v>
      </c>
      <c r="K10" s="3" t="s">
        <v>212</v>
      </c>
    </row>
    <row r="11" spans="2:11" ht="12">
      <c r="B11" s="6" t="s">
        <v>14</v>
      </c>
      <c r="C11" s="3" t="s">
        <v>34</v>
      </c>
      <c r="D11" s="3" t="s">
        <v>57</v>
      </c>
      <c r="E11" s="3" t="s">
        <v>77</v>
      </c>
      <c r="F11" s="5" t="s">
        <v>103</v>
      </c>
      <c r="G11" s="8" t="s">
        <v>122</v>
      </c>
      <c r="H11" s="3" t="s">
        <v>164</v>
      </c>
      <c r="J11" s="3" t="s">
        <v>185</v>
      </c>
      <c r="K11" s="3" t="s">
        <v>213</v>
      </c>
    </row>
    <row r="12" spans="2:11" ht="12">
      <c r="B12" s="6" t="s">
        <v>15</v>
      </c>
      <c r="C12" s="3" t="s">
        <v>35</v>
      </c>
      <c r="D12" s="3" t="s">
        <v>58</v>
      </c>
      <c r="E12" s="3" t="s">
        <v>78</v>
      </c>
      <c r="F12" s="5" t="s">
        <v>104</v>
      </c>
      <c r="G12" s="6" t="s">
        <v>123</v>
      </c>
      <c r="H12" s="3" t="s">
        <v>165</v>
      </c>
      <c r="J12" s="3" t="s">
        <v>192</v>
      </c>
      <c r="K12" s="3" t="s">
        <v>214</v>
      </c>
    </row>
    <row r="13" spans="2:10" ht="12">
      <c r="B13" s="6" t="s">
        <v>16</v>
      </c>
      <c r="C13" s="3" t="s">
        <v>36</v>
      </c>
      <c r="D13" s="3" t="s">
        <v>59</v>
      </c>
      <c r="E13" s="3" t="s">
        <v>79</v>
      </c>
      <c r="F13" s="5" t="s">
        <v>5</v>
      </c>
      <c r="G13" s="6" t="s">
        <v>124</v>
      </c>
      <c r="H13" s="3" t="s">
        <v>166</v>
      </c>
      <c r="J13" s="3" t="s">
        <v>198</v>
      </c>
    </row>
    <row r="14" spans="2:10" ht="12">
      <c r="B14" s="8" t="s">
        <v>17</v>
      </c>
      <c r="C14" s="3" t="s">
        <v>37</v>
      </c>
      <c r="D14" s="3" t="s">
        <v>60</v>
      </c>
      <c r="E14" s="3" t="s">
        <v>80</v>
      </c>
      <c r="F14" s="5" t="s">
        <v>105</v>
      </c>
      <c r="G14" s="8" t="s">
        <v>125</v>
      </c>
      <c r="H14" s="3" t="s">
        <v>142</v>
      </c>
      <c r="J14" s="3" t="s">
        <v>189</v>
      </c>
    </row>
    <row r="15" spans="2:10" ht="12">
      <c r="B15" s="8" t="s">
        <v>18</v>
      </c>
      <c r="C15" s="3" t="s">
        <v>38</v>
      </c>
      <c r="D15" s="3" t="s">
        <v>61</v>
      </c>
      <c r="E15" s="3" t="s">
        <v>81</v>
      </c>
      <c r="F15" s="5" t="s">
        <v>106</v>
      </c>
      <c r="G15" s="6" t="s">
        <v>126</v>
      </c>
      <c r="H15" s="3" t="s">
        <v>150</v>
      </c>
      <c r="J15" s="3" t="s">
        <v>190</v>
      </c>
    </row>
    <row r="16" spans="2:10" ht="12">
      <c r="B16" s="6" t="s">
        <v>19</v>
      </c>
      <c r="C16" s="3" t="s">
        <v>39</v>
      </c>
      <c r="D16" s="3" t="s">
        <v>62</v>
      </c>
      <c r="E16" s="3" t="s">
        <v>82</v>
      </c>
      <c r="F16" s="5" t="s">
        <v>107</v>
      </c>
      <c r="G16" s="8" t="s">
        <v>127</v>
      </c>
      <c r="H16" s="3" t="s">
        <v>158</v>
      </c>
      <c r="J16" s="3" t="s">
        <v>188</v>
      </c>
    </row>
    <row r="17" spans="2:10" ht="12">
      <c r="B17" s="6" t="s">
        <v>20</v>
      </c>
      <c r="C17" s="3" t="s">
        <v>40</v>
      </c>
      <c r="D17" s="3" t="s">
        <v>63</v>
      </c>
      <c r="E17" s="3" t="s">
        <v>83</v>
      </c>
      <c r="F17" s="5" t="s">
        <v>108</v>
      </c>
      <c r="G17" s="6" t="s">
        <v>128</v>
      </c>
      <c r="H17" s="3" t="s">
        <v>159</v>
      </c>
      <c r="J17" s="3" t="s">
        <v>191</v>
      </c>
    </row>
    <row r="18" spans="2:8" ht="12">
      <c r="B18" s="6" t="s">
        <v>21</v>
      </c>
      <c r="C18" s="3" t="s">
        <v>41</v>
      </c>
      <c r="D18" s="3" t="s">
        <v>64</v>
      </c>
      <c r="E18" s="3" t="s">
        <v>84</v>
      </c>
      <c r="F18" s="5" t="s">
        <v>109</v>
      </c>
      <c r="G18" s="6" t="s">
        <v>129</v>
      </c>
      <c r="H18" s="3" t="s">
        <v>167</v>
      </c>
    </row>
    <row r="19" spans="2:8" ht="12">
      <c r="B19" s="6" t="s">
        <v>22</v>
      </c>
      <c r="C19" s="3" t="s">
        <v>42</v>
      </c>
      <c r="D19" s="3" t="s">
        <v>65</v>
      </c>
      <c r="E19" s="3" t="s">
        <v>85</v>
      </c>
      <c r="F19" s="5" t="s">
        <v>110</v>
      </c>
      <c r="G19" s="6" t="s">
        <v>130</v>
      </c>
      <c r="H19" s="3" t="s">
        <v>138</v>
      </c>
    </row>
    <row r="20" spans="2:8" ht="12">
      <c r="B20" s="6" t="s">
        <v>23</v>
      </c>
      <c r="C20" s="3" t="s">
        <v>43</v>
      </c>
      <c r="D20" s="3" t="s">
        <v>66</v>
      </c>
      <c r="E20" s="3" t="s">
        <v>86</v>
      </c>
      <c r="F20" s="5" t="s">
        <v>111</v>
      </c>
      <c r="G20" s="6" t="s">
        <v>131</v>
      </c>
      <c r="H20" s="3" t="s">
        <v>168</v>
      </c>
    </row>
    <row r="21" spans="2:8" ht="12">
      <c r="B21" s="8" t="s">
        <v>24</v>
      </c>
      <c r="D21" s="3" t="s">
        <v>67</v>
      </c>
      <c r="E21" s="3" t="s">
        <v>87</v>
      </c>
      <c r="F21" s="5" t="s">
        <v>112</v>
      </c>
      <c r="G21" s="6" t="s">
        <v>132</v>
      </c>
      <c r="H21" s="3" t="s">
        <v>140</v>
      </c>
    </row>
    <row r="22" spans="5:8" ht="12">
      <c r="E22" s="3" t="s">
        <v>88</v>
      </c>
      <c r="G22" s="6" t="s">
        <v>133</v>
      </c>
      <c r="H22" s="3" t="s">
        <v>146</v>
      </c>
    </row>
    <row r="23" spans="5:8" ht="12">
      <c r="E23" s="3" t="s">
        <v>89</v>
      </c>
      <c r="G23" s="6" t="s">
        <v>134</v>
      </c>
      <c r="H23" s="3" t="s">
        <v>173</v>
      </c>
    </row>
    <row r="24" spans="5:8" ht="12">
      <c r="E24" s="3" t="s">
        <v>90</v>
      </c>
      <c r="H24" s="3" t="s">
        <v>144</v>
      </c>
    </row>
    <row r="25" spans="5:8" ht="12">
      <c r="E25" s="3" t="s">
        <v>91</v>
      </c>
      <c r="H25" s="3" t="s">
        <v>169</v>
      </c>
    </row>
    <row r="26" ht="12">
      <c r="H26" s="3" t="s">
        <v>170</v>
      </c>
    </row>
    <row r="27" ht="12">
      <c r="H27" s="3" t="s">
        <v>176</v>
      </c>
    </row>
    <row r="28" ht="12">
      <c r="H28" s="3" t="s">
        <v>177</v>
      </c>
    </row>
    <row r="29" ht="12">
      <c r="H29" s="3" t="s">
        <v>151</v>
      </c>
    </row>
    <row r="30" ht="12">
      <c r="H30" s="3" t="s">
        <v>147</v>
      </c>
    </row>
    <row r="31" ht="12">
      <c r="H31" s="3" t="s">
        <v>171</v>
      </c>
    </row>
    <row r="32" ht="12">
      <c r="H32" s="3" t="s">
        <v>160</v>
      </c>
    </row>
    <row r="33" ht="12">
      <c r="H33" s="3" t="s">
        <v>172</v>
      </c>
    </row>
    <row r="34" ht="12">
      <c r="H34" s="3" t="s">
        <v>161</v>
      </c>
    </row>
    <row r="35" ht="12">
      <c r="H35" s="3" t="s">
        <v>149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21.02</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84" t="s">
        <v>540</v>
      </c>
      <c r="B8" s="383">
        <f>SUM(B4:B7,E4:E7,H4:H7)</f>
        <v>0</v>
      </c>
      <c r="C8" s="383"/>
      <c r="D8" s="359" t="s">
        <v>535</v>
      </c>
      <c r="E8" s="360"/>
      <c r="F8" s="85">
        <f>(2*I17)</f>
        <v>0</v>
      </c>
      <c r="G8" s="86" t="s">
        <v>536</v>
      </c>
      <c r="H8" s="36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195" customFormat="1" ht="12.75" customHeight="1">
      <c r="A11" s="358" t="s">
        <v>525</v>
      </c>
      <c r="B11" s="358"/>
      <c r="C11" s="358"/>
      <c r="D11" s="358"/>
      <c r="E11" s="358"/>
      <c r="F11" s="358"/>
      <c r="G11" s="358"/>
      <c r="H11" s="358"/>
      <c r="I11" s="138">
        <f>I47</f>
        <v>0</v>
      </c>
    </row>
    <row r="12" spans="1:9" s="195" customFormat="1" ht="12.75" customHeight="1">
      <c r="A12" s="358" t="s">
        <v>526</v>
      </c>
      <c r="B12" s="358"/>
      <c r="C12" s="358"/>
      <c r="D12" s="358"/>
      <c r="E12" s="358"/>
      <c r="F12" s="358"/>
      <c r="G12" s="358"/>
      <c r="H12" s="358"/>
      <c r="I12" s="138">
        <f>I56</f>
        <v>0</v>
      </c>
    </row>
    <row r="13" spans="1:9" s="195" customFormat="1" ht="12.75" customHeight="1">
      <c r="A13" s="358" t="s">
        <v>527</v>
      </c>
      <c r="B13" s="358"/>
      <c r="C13" s="358"/>
      <c r="D13" s="358"/>
      <c r="E13" s="358"/>
      <c r="F13" s="358"/>
      <c r="G13" s="358"/>
      <c r="H13" s="358"/>
      <c r="I13" s="138">
        <f>I62</f>
        <v>0</v>
      </c>
    </row>
    <row r="14" spans="1:9" s="195" customFormat="1" ht="12.75" customHeight="1">
      <c r="A14" s="358" t="s">
        <v>528</v>
      </c>
      <c r="B14" s="358"/>
      <c r="C14" s="358"/>
      <c r="D14" s="358"/>
      <c r="E14" s="358"/>
      <c r="F14" s="358"/>
      <c r="G14" s="358"/>
      <c r="H14" s="358"/>
      <c r="I14" s="138">
        <f>I69</f>
        <v>0</v>
      </c>
    </row>
    <row r="15" spans="1:9" s="195" customFormat="1" ht="12.75" customHeight="1">
      <c r="A15" s="358" t="s">
        <v>529</v>
      </c>
      <c r="B15" s="358"/>
      <c r="C15" s="358"/>
      <c r="D15" s="358"/>
      <c r="E15" s="358"/>
      <c r="F15" s="358"/>
      <c r="G15" s="358"/>
      <c r="H15" s="358"/>
      <c r="I15" s="138">
        <f>I75</f>
        <v>0</v>
      </c>
    </row>
    <row r="16" spans="1:9" s="195"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84" t="s">
        <v>596</v>
      </c>
      <c r="B18" s="385"/>
      <c r="C18" s="385"/>
      <c r="D18" s="385"/>
      <c r="E18" s="385"/>
      <c r="F18" s="385"/>
      <c r="G18" s="385"/>
      <c r="H18" s="385"/>
      <c r="I18" s="385"/>
    </row>
    <row r="19" spans="1:9" s="87" customFormat="1" ht="39.75" customHeight="1">
      <c r="A19" s="376" t="s">
        <v>618</v>
      </c>
      <c r="B19" s="377"/>
      <c r="C19" s="377"/>
      <c r="D19" s="377"/>
      <c r="E19" s="377"/>
      <c r="F19" s="377"/>
      <c r="G19" s="377"/>
      <c r="H19" s="377"/>
      <c r="I19" s="378"/>
    </row>
    <row r="20" spans="1:9" s="88" customFormat="1" ht="204.7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6" customHeight="1">
      <c r="A84" s="305"/>
      <c r="B84" s="305"/>
      <c r="C84" s="305"/>
      <c r="D84" s="305"/>
      <c r="E84" s="305"/>
      <c r="F84" s="302"/>
      <c r="G84" s="303"/>
      <c r="H84" s="304"/>
      <c r="I84" s="87"/>
    </row>
    <row r="85" spans="1:9" ht="36" customHeight="1">
      <c r="A85" s="305"/>
      <c r="B85" s="305"/>
      <c r="C85" s="305"/>
      <c r="D85" s="305"/>
      <c r="E85" s="305"/>
      <c r="F85" s="302"/>
      <c r="G85" s="303"/>
      <c r="H85" s="304"/>
      <c r="I85" s="87"/>
    </row>
    <row r="86" spans="1:9" ht="36" customHeight="1">
      <c r="A86" s="305"/>
      <c r="B86" s="305"/>
      <c r="C86" s="305"/>
      <c r="D86" s="305"/>
      <c r="E86" s="305"/>
      <c r="F86" s="302"/>
      <c r="G86" s="303"/>
      <c r="H86" s="304"/>
      <c r="I86" s="87"/>
    </row>
    <row r="87" spans="1:9" ht="36" customHeight="1">
      <c r="A87" s="305"/>
      <c r="B87" s="305"/>
      <c r="C87" s="305"/>
      <c r="D87" s="305"/>
      <c r="E87" s="305"/>
      <c r="F87" s="302"/>
      <c r="G87" s="303"/>
      <c r="H87" s="304"/>
      <c r="I87" s="87"/>
    </row>
    <row r="88" spans="1:9" ht="36" customHeight="1">
      <c r="A88" s="305"/>
      <c r="B88" s="305"/>
      <c r="C88" s="305"/>
      <c r="D88" s="305"/>
      <c r="E88" s="305"/>
      <c r="F88" s="302"/>
      <c r="G88" s="303"/>
      <c r="H88" s="304"/>
      <c r="I88" s="87"/>
    </row>
    <row r="89" spans="1:9" ht="36" customHeight="1">
      <c r="A89" s="305"/>
      <c r="B89" s="305"/>
      <c r="C89" s="305"/>
      <c r="D89" s="305"/>
      <c r="E89" s="305"/>
      <c r="F89" s="302"/>
      <c r="G89" s="303"/>
      <c r="H89" s="304"/>
      <c r="I89" s="87"/>
    </row>
    <row r="90" spans="1:9" ht="36" customHeight="1">
      <c r="A90" s="305"/>
      <c r="B90" s="305"/>
      <c r="C90" s="305"/>
      <c r="D90" s="305"/>
      <c r="E90" s="305"/>
      <c r="F90" s="302"/>
      <c r="G90" s="303"/>
      <c r="H90" s="304"/>
      <c r="I90" s="87"/>
    </row>
    <row r="91" spans="1:9" ht="36" customHeight="1">
      <c r="A91" s="305"/>
      <c r="B91" s="305"/>
      <c r="C91" s="305"/>
      <c r="D91" s="305"/>
      <c r="E91" s="305"/>
      <c r="F91" s="302"/>
      <c r="G91" s="303"/>
      <c r="H91" s="304"/>
      <c r="I91" s="87"/>
    </row>
    <row r="92" spans="1:9" ht="36" customHeight="1">
      <c r="A92" s="305"/>
      <c r="B92" s="305"/>
      <c r="C92" s="305"/>
      <c r="D92" s="305"/>
      <c r="E92" s="305"/>
      <c r="F92" s="302"/>
      <c r="G92" s="303"/>
      <c r="H92" s="304"/>
      <c r="I92" s="87"/>
    </row>
    <row r="93" spans="1:9" ht="36" customHeight="1">
      <c r="A93" s="305"/>
      <c r="B93" s="305"/>
      <c r="C93" s="305"/>
      <c r="D93" s="305"/>
      <c r="E93" s="305"/>
      <c r="F93" s="389"/>
      <c r="G93" s="389"/>
      <c r="H93" s="389"/>
      <c r="I93" s="87"/>
    </row>
    <row r="94" spans="1:9" ht="12">
      <c r="A94" s="321" t="s">
        <v>462</v>
      </c>
      <c r="B94" s="321"/>
      <c r="C94" s="321"/>
      <c r="D94" s="321"/>
      <c r="E94" s="321"/>
      <c r="F94" s="321"/>
      <c r="G94" s="321"/>
      <c r="H94" s="321"/>
      <c r="I94" s="321"/>
    </row>
    <row r="95" spans="1:9" s="93" customFormat="1" ht="56.25" customHeight="1">
      <c r="A95" s="333" t="s">
        <v>465</v>
      </c>
      <c r="B95" s="334"/>
      <c r="C95" s="334"/>
      <c r="D95" s="334"/>
      <c r="E95" s="334"/>
      <c r="F95" s="334"/>
      <c r="G95" s="334"/>
      <c r="H95" s="334"/>
      <c r="I95" s="335"/>
    </row>
    <row r="96" spans="1:9" s="93" customFormat="1" ht="54.75"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21:I21"/>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5:E85"/>
    <mergeCell ref="A88:E88"/>
    <mergeCell ref="A87:E87"/>
    <mergeCell ref="A86:E86"/>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G8:H8 A8:B8 D8"/>
    <dataValidation type="list" allowBlank="1" showInputMessage="1" showErrorMessage="1" sqref="G4:G7 D4:D7 A4:A7">
      <formula1>Trades</formula1>
    </dataValidation>
  </dataValidations>
  <hyperlinks>
    <hyperlink ref="A11:H11" location="'19.02'!A23" display="MATERIALS AND SUPPLIES"/>
    <hyperlink ref="A12:H12" location="'19.02'!A48" display="JOB-SITE POWER TOOLS AND EQUIPMENT"/>
    <hyperlink ref="A13:H13" location="'19.02'!A57" display="EQUIPMENT RENTAL"/>
    <hyperlink ref="A14:H14" location="'19.02'!A64" display="CONTRACTED SERVICES"/>
    <hyperlink ref="A15:H15" location="'19.02'!A70" display="AGENCY TECHNICAL SERVICES"/>
    <hyperlink ref="A16:H16" location="'19.02'!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8.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21.03</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6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5.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5.25" customHeight="1">
      <c r="A84" s="305"/>
      <c r="B84" s="305"/>
      <c r="C84" s="305"/>
      <c r="D84" s="305"/>
      <c r="E84" s="305"/>
      <c r="F84" s="302"/>
      <c r="G84" s="303"/>
      <c r="H84" s="304"/>
      <c r="I84" s="87"/>
    </row>
    <row r="85" spans="1:9" ht="35.25" customHeight="1">
      <c r="A85" s="305"/>
      <c r="B85" s="305"/>
      <c r="C85" s="305"/>
      <c r="D85" s="305"/>
      <c r="E85" s="305"/>
      <c r="F85" s="302"/>
      <c r="G85" s="303"/>
      <c r="H85" s="304"/>
      <c r="I85" s="87"/>
    </row>
    <row r="86" spans="1:9" ht="35.25" customHeight="1">
      <c r="A86" s="305"/>
      <c r="B86" s="305"/>
      <c r="C86" s="305"/>
      <c r="D86" s="305"/>
      <c r="E86" s="305"/>
      <c r="F86" s="302"/>
      <c r="G86" s="303"/>
      <c r="H86" s="304"/>
      <c r="I86" s="87"/>
    </row>
    <row r="87" spans="1:9" ht="35.25" customHeight="1">
      <c r="A87" s="305"/>
      <c r="B87" s="305"/>
      <c r="C87" s="305"/>
      <c r="D87" s="305"/>
      <c r="E87" s="305"/>
      <c r="F87" s="302"/>
      <c r="G87" s="303"/>
      <c r="H87" s="304"/>
      <c r="I87" s="87"/>
    </row>
    <row r="88" spans="1:9" ht="35.25" customHeight="1">
      <c r="A88" s="305"/>
      <c r="B88" s="305"/>
      <c r="C88" s="305"/>
      <c r="D88" s="305"/>
      <c r="E88" s="305"/>
      <c r="F88" s="302"/>
      <c r="G88" s="303"/>
      <c r="H88" s="304"/>
      <c r="I88" s="87"/>
    </row>
    <row r="89" spans="1:9" ht="35.25" customHeight="1">
      <c r="A89" s="305"/>
      <c r="B89" s="305"/>
      <c r="C89" s="305"/>
      <c r="D89" s="305"/>
      <c r="E89" s="305"/>
      <c r="F89" s="302"/>
      <c r="G89" s="303"/>
      <c r="H89" s="304"/>
      <c r="I89" s="87"/>
    </row>
    <row r="90" spans="1:9" ht="35.25" customHeight="1">
      <c r="A90" s="305"/>
      <c r="B90" s="305"/>
      <c r="C90" s="305"/>
      <c r="D90" s="305"/>
      <c r="E90" s="305"/>
      <c r="F90" s="302"/>
      <c r="G90" s="303"/>
      <c r="H90" s="304"/>
      <c r="I90" s="87"/>
    </row>
    <row r="91" spans="1:9" ht="35.25" customHeight="1">
      <c r="A91" s="305"/>
      <c r="B91" s="305"/>
      <c r="C91" s="305"/>
      <c r="D91" s="305"/>
      <c r="E91" s="305"/>
      <c r="F91" s="302"/>
      <c r="G91" s="303"/>
      <c r="H91" s="304"/>
      <c r="I91" s="87"/>
    </row>
    <row r="92" spans="1:9" ht="35.25" customHeight="1">
      <c r="A92" s="305"/>
      <c r="B92" s="305"/>
      <c r="C92" s="305"/>
      <c r="D92" s="305"/>
      <c r="E92" s="305"/>
      <c r="F92" s="302"/>
      <c r="G92" s="303"/>
      <c r="H92" s="304"/>
      <c r="I92" s="87"/>
    </row>
    <row r="93" spans="1:9" ht="35.25" customHeight="1">
      <c r="A93" s="305"/>
      <c r="B93" s="305"/>
      <c r="C93" s="305"/>
      <c r="D93" s="305"/>
      <c r="E93" s="305"/>
      <c r="F93" s="389"/>
      <c r="G93" s="389"/>
      <c r="H93" s="389"/>
      <c r="I93" s="87"/>
    </row>
    <row r="94" spans="1:9" ht="12">
      <c r="A94" s="321" t="s">
        <v>462</v>
      </c>
      <c r="B94" s="321"/>
      <c r="C94" s="321"/>
      <c r="D94" s="321"/>
      <c r="E94" s="321"/>
      <c r="F94" s="321"/>
      <c r="G94" s="321"/>
      <c r="H94" s="321"/>
      <c r="I94" s="321"/>
    </row>
    <row r="95" spans="1:9" s="93" customFormat="1" ht="44.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G8:H8 A8:B8 D8"/>
    <dataValidation type="list" allowBlank="1" showInputMessage="1" showErrorMessage="1" sqref="G4:G7 D4:D7 A4:A7">
      <formula1>Trades</formula1>
    </dataValidation>
  </dataValidations>
  <hyperlinks>
    <hyperlink ref="A11:H11" location="'19.03'!A23" display="MATERIALS AND SUPPLIES"/>
    <hyperlink ref="A12:H12" location="'19.03'!A48" display="JOB-SITE POWER TOOLS AND EQUIPMENT"/>
    <hyperlink ref="A13:H13" location="'19.03'!A57" display="EQUIPMENT RENTAL"/>
    <hyperlink ref="A14:H14" location="'19.03'!A64" display="CONTRACTED SERVICES"/>
    <hyperlink ref="A15:H15" location="'19.03'!A70" display="AGENCY TECHNICAL SERVICES"/>
    <hyperlink ref="A16:H16" location="'19.03'!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xl/worksheets/sheet9.xml><?xml version="1.0" encoding="utf-8"?>
<worksheet xmlns="http://schemas.openxmlformats.org/spreadsheetml/2006/main" xmlns:r="http://schemas.openxmlformats.org/officeDocument/2006/relationships">
  <sheetPr>
    <tabColor rgb="FF92D050"/>
  </sheetPr>
  <dimension ref="A1:I167"/>
  <sheetViews>
    <sheetView showGridLines="0" view="pageLayout" showRuler="0" zoomScale="98" zoomScaleSheetLayoutView="115" zoomScalePageLayoutView="98" workbookViewId="0" topLeftCell="A1">
      <selection activeCell="I1" sqref="I1"/>
    </sheetView>
  </sheetViews>
  <sheetFormatPr defaultColWidth="13.57421875" defaultRowHeight="15"/>
  <cols>
    <col min="1" max="1" width="15.57421875" style="59" customWidth="1"/>
    <col min="2" max="2" width="14.421875" style="59" customWidth="1"/>
    <col min="3" max="3" width="13.57421875" style="59" customWidth="1"/>
    <col min="4" max="4" width="15.57421875" style="59" customWidth="1"/>
    <col min="5" max="5" width="12.57421875" style="59" customWidth="1"/>
    <col min="6" max="6" width="13.57421875" style="59" customWidth="1"/>
    <col min="7" max="7" width="15.57421875" style="59" customWidth="1"/>
    <col min="8" max="8" width="12.57421875" style="59" customWidth="1"/>
    <col min="9" max="9" width="13.421875" style="59" customWidth="1"/>
    <col min="10" max="16384" width="13.57421875" style="59" customWidth="1"/>
  </cols>
  <sheetData>
    <row r="1" spans="1:9" ht="15">
      <c r="A1" s="74" t="s">
        <v>152</v>
      </c>
      <c r="B1" s="173" t="e">
        <f>VLOOKUP(D1,key!J1:K123,2,FALSE)</f>
        <v>#N/A</v>
      </c>
      <c r="C1" s="75" t="s">
        <v>203</v>
      </c>
      <c r="D1" s="382">
        <f>'21.01'!D1</f>
        <v>0</v>
      </c>
      <c r="E1" s="382"/>
      <c r="F1" s="75" t="s">
        <v>153</v>
      </c>
      <c r="G1" s="52"/>
      <c r="H1" s="75" t="s">
        <v>154</v>
      </c>
      <c r="I1" s="151">
        <v>21.04</v>
      </c>
    </row>
    <row r="2" spans="1:9" ht="15.75" thickBot="1">
      <c r="A2" s="77" t="s">
        <v>523</v>
      </c>
      <c r="B2" s="353"/>
      <c r="C2" s="353"/>
      <c r="D2" s="354"/>
      <c r="E2" s="355" t="s">
        <v>624</v>
      </c>
      <c r="F2" s="356"/>
      <c r="G2" s="356"/>
      <c r="H2" s="353">
        <f>SUM(C4,C5,C6,C7,F4,F5,F6,F7,I4,I5,I6,I7)</f>
        <v>0</v>
      </c>
      <c r="I2" s="357"/>
    </row>
    <row r="3" spans="1:9" s="57" customFormat="1" ht="12.75">
      <c r="A3" s="78" t="s">
        <v>156</v>
      </c>
      <c r="B3" s="79" t="s">
        <v>157</v>
      </c>
      <c r="C3" s="80" t="s">
        <v>178</v>
      </c>
      <c r="D3" s="81" t="s">
        <v>156</v>
      </c>
      <c r="E3" s="79" t="s">
        <v>157</v>
      </c>
      <c r="F3" s="80" t="s">
        <v>178</v>
      </c>
      <c r="G3" s="81" t="s">
        <v>156</v>
      </c>
      <c r="H3" s="79" t="s">
        <v>157</v>
      </c>
      <c r="I3" s="82" t="s">
        <v>178</v>
      </c>
    </row>
    <row r="4" spans="1:9" s="83" customFormat="1" ht="12.75" customHeight="1">
      <c r="A4" s="61"/>
      <c r="B4" s="44"/>
      <c r="C4" s="45"/>
      <c r="D4" s="61"/>
      <c r="E4" s="44"/>
      <c r="F4" s="45"/>
      <c r="G4" s="61"/>
      <c r="H4" s="44"/>
      <c r="I4" s="45"/>
    </row>
    <row r="5" spans="1:9" s="83" customFormat="1" ht="12.75" customHeight="1">
      <c r="A5" s="61"/>
      <c r="B5" s="44"/>
      <c r="C5" s="45"/>
      <c r="D5" s="61"/>
      <c r="E5" s="44"/>
      <c r="F5" s="45"/>
      <c r="G5" s="61"/>
      <c r="H5" s="44"/>
      <c r="I5" s="45"/>
    </row>
    <row r="6" spans="1:9" s="83" customFormat="1" ht="12.75" customHeight="1">
      <c r="A6" s="61"/>
      <c r="B6" s="44"/>
      <c r="C6" s="45"/>
      <c r="D6" s="61"/>
      <c r="E6" s="44"/>
      <c r="F6" s="45"/>
      <c r="G6" s="61"/>
      <c r="H6" s="44"/>
      <c r="I6" s="45"/>
    </row>
    <row r="7" spans="1:9" s="83" customFormat="1" ht="12.75" customHeight="1" thickBot="1">
      <c r="A7" s="62"/>
      <c r="B7" s="50"/>
      <c r="C7" s="51"/>
      <c r="D7" s="62"/>
      <c r="E7" s="50"/>
      <c r="F7" s="51"/>
      <c r="G7" s="62"/>
      <c r="H7" s="46"/>
      <c r="I7" s="47"/>
    </row>
    <row r="8" spans="1:9" s="83" customFormat="1" ht="12.75" customHeight="1" thickBot="1">
      <c r="A8" s="102" t="s">
        <v>540</v>
      </c>
      <c r="B8" s="390">
        <f>SUM(B4:B7,E4:E7,H4:H7)</f>
        <v>0</v>
      </c>
      <c r="C8" s="364"/>
      <c r="D8" s="359" t="s">
        <v>535</v>
      </c>
      <c r="E8" s="360"/>
      <c r="F8" s="85">
        <f>2*I17</f>
        <v>0</v>
      </c>
      <c r="G8" s="86" t="s">
        <v>536</v>
      </c>
      <c r="H8" s="391" t="e">
        <f>SUM(I17/B8)</f>
        <v>#DIV/0!</v>
      </c>
      <c r="I8" s="362"/>
    </row>
    <row r="9" spans="1:9" s="57" customFormat="1" ht="4.5" customHeight="1">
      <c r="A9" s="365"/>
      <c r="B9" s="366"/>
      <c r="C9" s="366"/>
      <c r="D9" s="366"/>
      <c r="E9" s="366"/>
      <c r="F9" s="366"/>
      <c r="G9" s="366"/>
      <c r="H9" s="366"/>
      <c r="I9" s="367"/>
    </row>
    <row r="10" spans="1:9" s="57" customFormat="1" ht="27" customHeight="1">
      <c r="A10" s="374" t="s">
        <v>581</v>
      </c>
      <c r="B10" s="374"/>
      <c r="C10" s="374"/>
      <c r="D10" s="374"/>
      <c r="E10" s="374"/>
      <c r="F10" s="374"/>
      <c r="G10" s="374"/>
      <c r="H10" s="374"/>
      <c r="I10" s="56" t="s">
        <v>531</v>
      </c>
    </row>
    <row r="11" spans="1:9" s="58" customFormat="1" ht="12.75" customHeight="1">
      <c r="A11" s="358" t="s">
        <v>525</v>
      </c>
      <c r="B11" s="358"/>
      <c r="C11" s="358"/>
      <c r="D11" s="358"/>
      <c r="E11" s="358"/>
      <c r="F11" s="358"/>
      <c r="G11" s="358"/>
      <c r="H11" s="358"/>
      <c r="I11" s="138">
        <f>I47</f>
        <v>0</v>
      </c>
    </row>
    <row r="12" spans="1:9" s="58" customFormat="1" ht="12.75" customHeight="1">
      <c r="A12" s="358" t="s">
        <v>526</v>
      </c>
      <c r="B12" s="358"/>
      <c r="C12" s="358"/>
      <c r="D12" s="358"/>
      <c r="E12" s="358"/>
      <c r="F12" s="358"/>
      <c r="G12" s="358"/>
      <c r="H12" s="358"/>
      <c r="I12" s="138">
        <f>I56</f>
        <v>0</v>
      </c>
    </row>
    <row r="13" spans="1:9" s="58" customFormat="1" ht="12.75" customHeight="1">
      <c r="A13" s="358" t="s">
        <v>527</v>
      </c>
      <c r="B13" s="358"/>
      <c r="C13" s="358"/>
      <c r="D13" s="358"/>
      <c r="E13" s="358"/>
      <c r="F13" s="358"/>
      <c r="G13" s="358"/>
      <c r="H13" s="358"/>
      <c r="I13" s="138">
        <f>I62</f>
        <v>0</v>
      </c>
    </row>
    <row r="14" spans="1:9" s="58" customFormat="1" ht="12.75" customHeight="1">
      <c r="A14" s="358" t="s">
        <v>528</v>
      </c>
      <c r="B14" s="358"/>
      <c r="C14" s="358"/>
      <c r="D14" s="358"/>
      <c r="E14" s="358"/>
      <c r="F14" s="358"/>
      <c r="G14" s="358"/>
      <c r="H14" s="358"/>
      <c r="I14" s="138">
        <f>I69</f>
        <v>0</v>
      </c>
    </row>
    <row r="15" spans="1:9" s="58" customFormat="1" ht="12.75" customHeight="1">
      <c r="A15" s="358" t="s">
        <v>529</v>
      </c>
      <c r="B15" s="358"/>
      <c r="C15" s="358"/>
      <c r="D15" s="358"/>
      <c r="E15" s="358"/>
      <c r="F15" s="358"/>
      <c r="G15" s="358"/>
      <c r="H15" s="358"/>
      <c r="I15" s="138">
        <f>I75</f>
        <v>0</v>
      </c>
    </row>
    <row r="16" spans="1:9" s="58" customFormat="1" ht="12.75" customHeight="1">
      <c r="A16" s="358" t="s">
        <v>530</v>
      </c>
      <c r="B16" s="358"/>
      <c r="C16" s="358"/>
      <c r="D16" s="358"/>
      <c r="E16" s="358"/>
      <c r="F16" s="358"/>
      <c r="G16" s="358"/>
      <c r="H16" s="358"/>
      <c r="I16" s="138">
        <f>I81</f>
        <v>0</v>
      </c>
    </row>
    <row r="17" spans="1:9" s="70" customFormat="1" ht="12.75" customHeight="1">
      <c r="A17" s="375" t="s">
        <v>0</v>
      </c>
      <c r="B17" s="375"/>
      <c r="C17" s="375"/>
      <c r="D17" s="375"/>
      <c r="E17" s="375"/>
      <c r="F17" s="375"/>
      <c r="G17" s="375"/>
      <c r="H17" s="375"/>
      <c r="I17" s="138">
        <f>SUM(I11:I16)</f>
        <v>0</v>
      </c>
    </row>
    <row r="18" spans="1:9" s="87" customFormat="1" ht="18.75" customHeight="1">
      <c r="A18" s="371" t="s">
        <v>596</v>
      </c>
      <c r="B18" s="372"/>
      <c r="C18" s="372"/>
      <c r="D18" s="372"/>
      <c r="E18" s="372"/>
      <c r="F18" s="372"/>
      <c r="G18" s="372"/>
      <c r="H18" s="372"/>
      <c r="I18" s="373"/>
    </row>
    <row r="19" spans="1:9" s="87" customFormat="1" ht="39.75" customHeight="1">
      <c r="A19" s="376" t="s">
        <v>618</v>
      </c>
      <c r="B19" s="377"/>
      <c r="C19" s="377"/>
      <c r="D19" s="377"/>
      <c r="E19" s="377"/>
      <c r="F19" s="377"/>
      <c r="G19" s="377"/>
      <c r="H19" s="377"/>
      <c r="I19" s="378"/>
    </row>
    <row r="20" spans="1:9" s="88" customFormat="1" ht="206.25" customHeight="1">
      <c r="A20" s="386"/>
      <c r="B20" s="387"/>
      <c r="C20" s="387"/>
      <c r="D20" s="387"/>
      <c r="E20" s="387"/>
      <c r="F20" s="387"/>
      <c r="G20" s="387"/>
      <c r="H20" s="387"/>
      <c r="I20" s="388"/>
    </row>
    <row r="21" spans="1:9" s="58" customFormat="1" ht="20.25" customHeight="1">
      <c r="A21" s="379" t="s">
        <v>446</v>
      </c>
      <c r="B21" s="379"/>
      <c r="C21" s="379"/>
      <c r="D21" s="379"/>
      <c r="E21" s="379"/>
      <c r="F21" s="379"/>
      <c r="G21" s="379"/>
      <c r="H21" s="379"/>
      <c r="I21" s="379"/>
    </row>
    <row r="22" spans="1:9" ht="18" customHeight="1" thickBot="1">
      <c r="A22" s="380" t="s">
        <v>447</v>
      </c>
      <c r="B22" s="381"/>
      <c r="C22" s="381"/>
      <c r="D22" s="381"/>
      <c r="E22" s="381"/>
      <c r="F22" s="381"/>
      <c r="G22" s="381"/>
      <c r="H22" s="381"/>
      <c r="I22" s="381"/>
    </row>
    <row r="23" spans="1:9" ht="12">
      <c r="A23" s="344" t="s">
        <v>451</v>
      </c>
      <c r="B23" s="345"/>
      <c r="C23" s="345"/>
      <c r="D23" s="345"/>
      <c r="E23" s="345"/>
      <c r="F23" s="345"/>
      <c r="G23" s="184" t="s">
        <v>448</v>
      </c>
      <c r="H23" s="184" t="s">
        <v>449</v>
      </c>
      <c r="I23" s="89" t="s">
        <v>450</v>
      </c>
    </row>
    <row r="24" spans="1:9" ht="12">
      <c r="A24" s="343"/>
      <c r="B24" s="328"/>
      <c r="C24" s="328"/>
      <c r="D24" s="328"/>
      <c r="E24" s="328"/>
      <c r="F24" s="329"/>
      <c r="G24" s="53"/>
      <c r="H24" s="207"/>
      <c r="I24" s="91">
        <f>SUM(G24*H24)</f>
        <v>0</v>
      </c>
    </row>
    <row r="25" spans="1:9" ht="12">
      <c r="A25" s="343"/>
      <c r="B25" s="328"/>
      <c r="C25" s="328"/>
      <c r="D25" s="328"/>
      <c r="E25" s="328"/>
      <c r="F25" s="329"/>
      <c r="G25" s="53"/>
      <c r="H25" s="207"/>
      <c r="I25" s="91">
        <f aca="true" t="shared" si="0" ref="I25:I46">SUM(G25*H25)</f>
        <v>0</v>
      </c>
    </row>
    <row r="26" spans="1:9" ht="12">
      <c r="A26" s="343"/>
      <c r="B26" s="328"/>
      <c r="C26" s="328"/>
      <c r="D26" s="328"/>
      <c r="E26" s="328"/>
      <c r="F26" s="329"/>
      <c r="G26" s="53"/>
      <c r="H26" s="207"/>
      <c r="I26" s="91">
        <f t="shared" si="0"/>
        <v>0</v>
      </c>
    </row>
    <row r="27" spans="1:9" ht="12">
      <c r="A27" s="343"/>
      <c r="B27" s="328"/>
      <c r="C27" s="328"/>
      <c r="D27" s="328"/>
      <c r="E27" s="328"/>
      <c r="F27" s="329"/>
      <c r="G27" s="53"/>
      <c r="H27" s="207"/>
      <c r="I27" s="91">
        <f t="shared" si="0"/>
        <v>0</v>
      </c>
    </row>
    <row r="28" spans="1:9" ht="12">
      <c r="A28" s="343"/>
      <c r="B28" s="328"/>
      <c r="C28" s="328"/>
      <c r="D28" s="328"/>
      <c r="E28" s="328"/>
      <c r="F28" s="329"/>
      <c r="G28" s="53"/>
      <c r="H28" s="207"/>
      <c r="I28" s="91">
        <f t="shared" si="0"/>
        <v>0</v>
      </c>
    </row>
    <row r="29" spans="1:9" ht="12">
      <c r="A29" s="343"/>
      <c r="B29" s="328"/>
      <c r="C29" s="328"/>
      <c r="D29" s="328"/>
      <c r="E29" s="328"/>
      <c r="F29" s="329"/>
      <c r="G29" s="53"/>
      <c r="H29" s="207"/>
      <c r="I29" s="91">
        <f t="shared" si="0"/>
        <v>0</v>
      </c>
    </row>
    <row r="30" spans="1:9" ht="12">
      <c r="A30" s="343"/>
      <c r="B30" s="328"/>
      <c r="C30" s="328"/>
      <c r="D30" s="328"/>
      <c r="E30" s="328"/>
      <c r="F30" s="329"/>
      <c r="G30" s="53"/>
      <c r="H30" s="207"/>
      <c r="I30" s="91">
        <f t="shared" si="0"/>
        <v>0</v>
      </c>
    </row>
    <row r="31" spans="1:9" ht="12">
      <c r="A31" s="343"/>
      <c r="B31" s="328"/>
      <c r="C31" s="328"/>
      <c r="D31" s="328"/>
      <c r="E31" s="328"/>
      <c r="F31" s="329"/>
      <c r="G31" s="53"/>
      <c r="H31" s="207"/>
      <c r="I31" s="91">
        <f t="shared" si="0"/>
        <v>0</v>
      </c>
    </row>
    <row r="32" spans="1:9" ht="12">
      <c r="A32" s="343"/>
      <c r="B32" s="328"/>
      <c r="C32" s="328"/>
      <c r="D32" s="328"/>
      <c r="E32" s="328"/>
      <c r="F32" s="329"/>
      <c r="G32" s="53"/>
      <c r="H32" s="207"/>
      <c r="I32" s="91">
        <f t="shared" si="0"/>
        <v>0</v>
      </c>
    </row>
    <row r="33" spans="1:9" ht="12">
      <c r="A33" s="343"/>
      <c r="B33" s="328"/>
      <c r="C33" s="328"/>
      <c r="D33" s="328"/>
      <c r="E33" s="328"/>
      <c r="F33" s="329"/>
      <c r="G33" s="53"/>
      <c r="H33" s="207"/>
      <c r="I33" s="91">
        <f t="shared" si="0"/>
        <v>0</v>
      </c>
    </row>
    <row r="34" spans="1:9" ht="12">
      <c r="A34" s="343"/>
      <c r="B34" s="328"/>
      <c r="C34" s="328"/>
      <c r="D34" s="328"/>
      <c r="E34" s="328"/>
      <c r="F34" s="329"/>
      <c r="G34" s="53"/>
      <c r="H34" s="207"/>
      <c r="I34" s="91">
        <f t="shared" si="0"/>
        <v>0</v>
      </c>
    </row>
    <row r="35" spans="1:9" ht="12">
      <c r="A35" s="343"/>
      <c r="B35" s="328"/>
      <c r="C35" s="328"/>
      <c r="D35" s="328"/>
      <c r="E35" s="328"/>
      <c r="F35" s="329"/>
      <c r="G35" s="53"/>
      <c r="H35" s="207"/>
      <c r="I35" s="91">
        <f t="shared" si="0"/>
        <v>0</v>
      </c>
    </row>
    <row r="36" spans="1:9" ht="12">
      <c r="A36" s="343"/>
      <c r="B36" s="328"/>
      <c r="C36" s="328"/>
      <c r="D36" s="328"/>
      <c r="E36" s="328"/>
      <c r="F36" s="329"/>
      <c r="G36" s="53"/>
      <c r="H36" s="207"/>
      <c r="I36" s="91">
        <f t="shared" si="0"/>
        <v>0</v>
      </c>
    </row>
    <row r="37" spans="1:9" ht="12">
      <c r="A37" s="343"/>
      <c r="B37" s="328"/>
      <c r="C37" s="328"/>
      <c r="D37" s="328"/>
      <c r="E37" s="328"/>
      <c r="F37" s="329"/>
      <c r="G37" s="53"/>
      <c r="H37" s="207"/>
      <c r="I37" s="91">
        <f t="shared" si="0"/>
        <v>0</v>
      </c>
    </row>
    <row r="38" spans="1:9" ht="12">
      <c r="A38" s="343"/>
      <c r="B38" s="328"/>
      <c r="C38" s="328"/>
      <c r="D38" s="328"/>
      <c r="E38" s="328"/>
      <c r="F38" s="329"/>
      <c r="G38" s="53"/>
      <c r="H38" s="207"/>
      <c r="I38" s="91">
        <f t="shared" si="0"/>
        <v>0</v>
      </c>
    </row>
    <row r="39" spans="1:9" ht="12">
      <c r="A39" s="343"/>
      <c r="B39" s="328"/>
      <c r="C39" s="328"/>
      <c r="D39" s="328"/>
      <c r="E39" s="328"/>
      <c r="F39" s="329"/>
      <c r="G39" s="53"/>
      <c r="H39" s="207"/>
      <c r="I39" s="91">
        <f t="shared" si="0"/>
        <v>0</v>
      </c>
    </row>
    <row r="40" spans="1:9" ht="12">
      <c r="A40" s="343"/>
      <c r="B40" s="328"/>
      <c r="C40" s="328"/>
      <c r="D40" s="328"/>
      <c r="E40" s="328"/>
      <c r="F40" s="329"/>
      <c r="G40" s="53"/>
      <c r="H40" s="207"/>
      <c r="I40" s="91">
        <f t="shared" si="0"/>
        <v>0</v>
      </c>
    </row>
    <row r="41" spans="1:9" ht="12">
      <c r="A41" s="343"/>
      <c r="B41" s="328"/>
      <c r="C41" s="328"/>
      <c r="D41" s="328"/>
      <c r="E41" s="328"/>
      <c r="F41" s="329"/>
      <c r="G41" s="53"/>
      <c r="H41" s="207"/>
      <c r="I41" s="91">
        <f t="shared" si="0"/>
        <v>0</v>
      </c>
    </row>
    <row r="42" spans="1:9" ht="12">
      <c r="A42" s="343"/>
      <c r="B42" s="328"/>
      <c r="C42" s="328"/>
      <c r="D42" s="328"/>
      <c r="E42" s="328"/>
      <c r="F42" s="329"/>
      <c r="G42" s="53"/>
      <c r="H42" s="207"/>
      <c r="I42" s="91">
        <f t="shared" si="0"/>
        <v>0</v>
      </c>
    </row>
    <row r="43" spans="1:9" ht="12">
      <c r="A43" s="343"/>
      <c r="B43" s="328"/>
      <c r="C43" s="328"/>
      <c r="D43" s="328"/>
      <c r="E43" s="328"/>
      <c r="F43" s="329"/>
      <c r="G43" s="53"/>
      <c r="H43" s="207"/>
      <c r="I43" s="91">
        <f t="shared" si="0"/>
        <v>0</v>
      </c>
    </row>
    <row r="44" spans="1:9" ht="12">
      <c r="A44" s="343"/>
      <c r="B44" s="328"/>
      <c r="C44" s="328"/>
      <c r="D44" s="328"/>
      <c r="E44" s="328"/>
      <c r="F44" s="329"/>
      <c r="G44" s="53"/>
      <c r="H44" s="207"/>
      <c r="I44" s="91">
        <f t="shared" si="0"/>
        <v>0</v>
      </c>
    </row>
    <row r="45" spans="1:9" ht="12">
      <c r="A45" s="343"/>
      <c r="B45" s="328"/>
      <c r="C45" s="328"/>
      <c r="D45" s="328"/>
      <c r="E45" s="328"/>
      <c r="F45" s="329"/>
      <c r="G45" s="53"/>
      <c r="H45" s="207"/>
      <c r="I45" s="91">
        <f t="shared" si="0"/>
        <v>0</v>
      </c>
    </row>
    <row r="46" spans="1:9" ht="12">
      <c r="A46" s="343"/>
      <c r="B46" s="328"/>
      <c r="C46" s="328"/>
      <c r="D46" s="328"/>
      <c r="E46" s="328"/>
      <c r="F46" s="329"/>
      <c r="G46" s="53"/>
      <c r="H46" s="207"/>
      <c r="I46" s="91">
        <f t="shared" si="0"/>
        <v>0</v>
      </c>
    </row>
    <row r="47" spans="1:9" ht="15.75" customHeight="1" thickBot="1">
      <c r="A47" s="346" t="s">
        <v>182</v>
      </c>
      <c r="B47" s="347"/>
      <c r="C47" s="347"/>
      <c r="D47" s="347"/>
      <c r="E47" s="347"/>
      <c r="F47" s="347"/>
      <c r="G47" s="347"/>
      <c r="H47" s="348"/>
      <c r="I47" s="71">
        <f>SUM(I24:I46)</f>
        <v>0</v>
      </c>
    </row>
    <row r="48" spans="1:9" ht="12">
      <c r="A48" s="344" t="s">
        <v>454</v>
      </c>
      <c r="B48" s="345"/>
      <c r="C48" s="345"/>
      <c r="D48" s="345"/>
      <c r="E48" s="345"/>
      <c r="F48" s="345"/>
      <c r="G48" s="184" t="s">
        <v>452</v>
      </c>
      <c r="H48" s="184" t="s">
        <v>453</v>
      </c>
      <c r="I48" s="89" t="s">
        <v>450</v>
      </c>
    </row>
    <row r="49" spans="1:9" ht="12">
      <c r="A49" s="343"/>
      <c r="B49" s="328"/>
      <c r="C49" s="328"/>
      <c r="D49" s="328"/>
      <c r="E49" s="328"/>
      <c r="F49" s="329"/>
      <c r="G49" s="53"/>
      <c r="H49" s="207"/>
      <c r="I49" s="91">
        <f>SUM(G49*H49)</f>
        <v>0</v>
      </c>
    </row>
    <row r="50" spans="1:9" ht="12">
      <c r="A50" s="343"/>
      <c r="B50" s="328"/>
      <c r="C50" s="328"/>
      <c r="D50" s="328"/>
      <c r="E50" s="328"/>
      <c r="F50" s="329"/>
      <c r="G50" s="53"/>
      <c r="H50" s="207"/>
      <c r="I50" s="91">
        <f aca="true" t="shared" si="1" ref="I50:I55">SUM(G50*H50)</f>
        <v>0</v>
      </c>
    </row>
    <row r="51" spans="1:9" ht="12">
      <c r="A51" s="343"/>
      <c r="B51" s="328"/>
      <c r="C51" s="328"/>
      <c r="D51" s="328"/>
      <c r="E51" s="328"/>
      <c r="F51" s="329"/>
      <c r="G51" s="53"/>
      <c r="H51" s="207"/>
      <c r="I51" s="91">
        <f t="shared" si="1"/>
        <v>0</v>
      </c>
    </row>
    <row r="52" spans="1:9" ht="12">
      <c r="A52" s="343"/>
      <c r="B52" s="328"/>
      <c r="C52" s="328"/>
      <c r="D52" s="328"/>
      <c r="E52" s="328"/>
      <c r="F52" s="329"/>
      <c r="G52" s="53"/>
      <c r="H52" s="207"/>
      <c r="I52" s="91">
        <f t="shared" si="1"/>
        <v>0</v>
      </c>
    </row>
    <row r="53" spans="1:9" ht="12">
      <c r="A53" s="343"/>
      <c r="B53" s="328"/>
      <c r="C53" s="328"/>
      <c r="D53" s="328"/>
      <c r="E53" s="328"/>
      <c r="F53" s="329"/>
      <c r="G53" s="53"/>
      <c r="H53" s="207"/>
      <c r="I53" s="91">
        <f t="shared" si="1"/>
        <v>0</v>
      </c>
    </row>
    <row r="54" spans="1:9" ht="12">
      <c r="A54" s="343"/>
      <c r="B54" s="328"/>
      <c r="C54" s="328"/>
      <c r="D54" s="328"/>
      <c r="E54" s="328"/>
      <c r="F54" s="329"/>
      <c r="G54" s="53"/>
      <c r="H54" s="207"/>
      <c r="I54" s="91">
        <f t="shared" si="1"/>
        <v>0</v>
      </c>
    </row>
    <row r="55" spans="1:9" ht="12">
      <c r="A55" s="343"/>
      <c r="B55" s="328"/>
      <c r="C55" s="328"/>
      <c r="D55" s="328"/>
      <c r="E55" s="328"/>
      <c r="F55" s="329"/>
      <c r="G55" s="53"/>
      <c r="H55" s="207"/>
      <c r="I55" s="91">
        <f t="shared" si="1"/>
        <v>0</v>
      </c>
    </row>
    <row r="56" spans="1:9" ht="15.75" customHeight="1" thickBot="1">
      <c r="A56" s="346" t="s">
        <v>182</v>
      </c>
      <c r="B56" s="347"/>
      <c r="C56" s="347"/>
      <c r="D56" s="347"/>
      <c r="E56" s="347"/>
      <c r="F56" s="347"/>
      <c r="G56" s="347"/>
      <c r="H56" s="348"/>
      <c r="I56" s="71">
        <f>SUM(I49:I55)</f>
        <v>0</v>
      </c>
    </row>
    <row r="57" spans="1:9" ht="12">
      <c r="A57" s="344" t="s">
        <v>455</v>
      </c>
      <c r="B57" s="345"/>
      <c r="C57" s="345"/>
      <c r="D57" s="345"/>
      <c r="E57" s="345"/>
      <c r="F57" s="345"/>
      <c r="G57" s="184" t="s">
        <v>452</v>
      </c>
      <c r="H57" s="184" t="s">
        <v>453</v>
      </c>
      <c r="I57" s="89" t="s">
        <v>450</v>
      </c>
    </row>
    <row r="58" spans="1:9" ht="12">
      <c r="A58" s="343"/>
      <c r="B58" s="328"/>
      <c r="C58" s="328"/>
      <c r="D58" s="328"/>
      <c r="E58" s="328"/>
      <c r="F58" s="329"/>
      <c r="G58" s="53"/>
      <c r="H58" s="207"/>
      <c r="I58" s="91">
        <f>SUM(G58*H58)</f>
        <v>0</v>
      </c>
    </row>
    <row r="59" spans="1:9" ht="12">
      <c r="A59" s="343"/>
      <c r="B59" s="328"/>
      <c r="C59" s="328"/>
      <c r="D59" s="328"/>
      <c r="E59" s="328"/>
      <c r="F59" s="329"/>
      <c r="G59" s="53"/>
      <c r="H59" s="207"/>
      <c r="I59" s="91">
        <f>SUM(G59*H59)</f>
        <v>0</v>
      </c>
    </row>
    <row r="60" spans="1:9" ht="12">
      <c r="A60" s="343"/>
      <c r="B60" s="328"/>
      <c r="C60" s="328"/>
      <c r="D60" s="328"/>
      <c r="E60" s="328"/>
      <c r="F60" s="329"/>
      <c r="G60" s="53"/>
      <c r="H60" s="207"/>
      <c r="I60" s="91">
        <f>SUM(G60*H60)</f>
        <v>0</v>
      </c>
    </row>
    <row r="61" spans="1:9" ht="12">
      <c r="A61" s="349"/>
      <c r="B61" s="350"/>
      <c r="C61" s="350"/>
      <c r="D61" s="350"/>
      <c r="E61" s="350"/>
      <c r="F61" s="350"/>
      <c r="G61" s="53"/>
      <c r="H61" s="207"/>
      <c r="I61" s="91">
        <f>SUM(G61*H61)</f>
        <v>0</v>
      </c>
    </row>
    <row r="62" spans="1:9" ht="12.75" thickBot="1">
      <c r="A62" s="346" t="s">
        <v>182</v>
      </c>
      <c r="B62" s="347"/>
      <c r="C62" s="347"/>
      <c r="D62" s="347"/>
      <c r="E62" s="347"/>
      <c r="F62" s="347"/>
      <c r="G62" s="347"/>
      <c r="H62" s="348"/>
      <c r="I62" s="71">
        <f>SUM(I58:I61)</f>
        <v>0</v>
      </c>
    </row>
    <row r="63" spans="1:9" ht="14.25">
      <c r="A63" s="351" t="s">
        <v>456</v>
      </c>
      <c r="B63" s="351"/>
      <c r="C63" s="351"/>
      <c r="D63" s="351"/>
      <c r="E63" s="351"/>
      <c r="F63" s="351"/>
      <c r="G63" s="351"/>
      <c r="H63" s="351"/>
      <c r="I63" s="351"/>
    </row>
    <row r="64" spans="1:9" ht="12">
      <c r="A64" s="321" t="s">
        <v>457</v>
      </c>
      <c r="B64" s="321"/>
      <c r="C64" s="321"/>
      <c r="D64" s="321"/>
      <c r="E64" s="321"/>
      <c r="F64" s="321"/>
      <c r="G64" s="92" t="s">
        <v>452</v>
      </c>
      <c r="H64" s="92" t="s">
        <v>449</v>
      </c>
      <c r="I64" s="92" t="s">
        <v>450</v>
      </c>
    </row>
    <row r="65" spans="1:9" ht="12">
      <c r="A65" s="327"/>
      <c r="B65" s="328"/>
      <c r="C65" s="328"/>
      <c r="D65" s="328"/>
      <c r="E65" s="328"/>
      <c r="F65" s="329"/>
      <c r="G65" s="53"/>
      <c r="H65" s="207"/>
      <c r="I65" s="90">
        <f>SUM(G65*H65)</f>
        <v>0</v>
      </c>
    </row>
    <row r="66" spans="1:9" ht="12">
      <c r="A66" s="327"/>
      <c r="B66" s="328"/>
      <c r="C66" s="328"/>
      <c r="D66" s="328"/>
      <c r="E66" s="328"/>
      <c r="F66" s="329"/>
      <c r="G66" s="53"/>
      <c r="H66" s="207"/>
      <c r="I66" s="90">
        <f>SUM(G66*H66)</f>
        <v>0</v>
      </c>
    </row>
    <row r="67" spans="1:9" ht="12">
      <c r="A67" s="327"/>
      <c r="B67" s="328"/>
      <c r="C67" s="328"/>
      <c r="D67" s="328"/>
      <c r="E67" s="328"/>
      <c r="F67" s="329"/>
      <c r="G67" s="53"/>
      <c r="H67" s="207"/>
      <c r="I67" s="90">
        <f>SUM(G67*H67)</f>
        <v>0</v>
      </c>
    </row>
    <row r="68" spans="1:9" ht="12">
      <c r="A68" s="327"/>
      <c r="B68" s="328"/>
      <c r="C68" s="328"/>
      <c r="D68" s="328"/>
      <c r="E68" s="328"/>
      <c r="F68" s="329"/>
      <c r="G68" s="53"/>
      <c r="H68" s="207"/>
      <c r="I68" s="90">
        <f>SUM(G68*H68)</f>
        <v>0</v>
      </c>
    </row>
    <row r="69" spans="1:9" ht="12">
      <c r="A69" s="339" t="s">
        <v>182</v>
      </c>
      <c r="B69" s="340"/>
      <c r="C69" s="340"/>
      <c r="D69" s="340"/>
      <c r="E69" s="340"/>
      <c r="F69" s="340"/>
      <c r="G69" s="340"/>
      <c r="H69" s="341"/>
      <c r="I69" s="73">
        <f>SUM(I65:I68)</f>
        <v>0</v>
      </c>
    </row>
    <row r="70" spans="1:9" ht="12">
      <c r="A70" s="321" t="s">
        <v>458</v>
      </c>
      <c r="B70" s="321"/>
      <c r="C70" s="321"/>
      <c r="D70" s="321"/>
      <c r="E70" s="321"/>
      <c r="F70" s="321"/>
      <c r="G70" s="92" t="s">
        <v>452</v>
      </c>
      <c r="H70" s="92" t="s">
        <v>449</v>
      </c>
      <c r="I70" s="92" t="s">
        <v>450</v>
      </c>
    </row>
    <row r="71" spans="1:9" ht="12">
      <c r="A71" s="327"/>
      <c r="B71" s="328"/>
      <c r="C71" s="328"/>
      <c r="D71" s="328"/>
      <c r="E71" s="328"/>
      <c r="F71" s="329"/>
      <c r="G71" s="53"/>
      <c r="H71" s="207"/>
      <c r="I71" s="90">
        <f>SUM(G71*H71)</f>
        <v>0</v>
      </c>
    </row>
    <row r="72" spans="1:9" ht="12">
      <c r="A72" s="327"/>
      <c r="B72" s="328"/>
      <c r="C72" s="328"/>
      <c r="D72" s="328"/>
      <c r="E72" s="328"/>
      <c r="F72" s="329"/>
      <c r="G72" s="53"/>
      <c r="H72" s="207"/>
      <c r="I72" s="90">
        <f>SUM(G72*H72)</f>
        <v>0</v>
      </c>
    </row>
    <row r="73" spans="1:9" ht="12">
      <c r="A73" s="327"/>
      <c r="B73" s="328"/>
      <c r="C73" s="328"/>
      <c r="D73" s="328"/>
      <c r="E73" s="328"/>
      <c r="F73" s="329"/>
      <c r="G73" s="53"/>
      <c r="H73" s="207"/>
      <c r="I73" s="90">
        <f>SUM(G73*H73)</f>
        <v>0</v>
      </c>
    </row>
    <row r="74" spans="1:9" ht="12">
      <c r="A74" s="327"/>
      <c r="B74" s="328"/>
      <c r="C74" s="328"/>
      <c r="D74" s="328"/>
      <c r="E74" s="328"/>
      <c r="F74" s="329"/>
      <c r="G74" s="53"/>
      <c r="H74" s="207"/>
      <c r="I74" s="90">
        <f>SUM(G74*H74)</f>
        <v>0</v>
      </c>
    </row>
    <row r="75" spans="1:9" ht="12">
      <c r="A75" s="339" t="s">
        <v>182</v>
      </c>
      <c r="B75" s="340"/>
      <c r="C75" s="340"/>
      <c r="D75" s="340"/>
      <c r="E75" s="340"/>
      <c r="F75" s="340"/>
      <c r="G75" s="340"/>
      <c r="H75" s="341"/>
      <c r="I75" s="73">
        <f>SUM(I71:I74)</f>
        <v>0</v>
      </c>
    </row>
    <row r="76" spans="1:9" ht="12">
      <c r="A76" s="321" t="s">
        <v>459</v>
      </c>
      <c r="B76" s="321"/>
      <c r="C76" s="321"/>
      <c r="D76" s="321"/>
      <c r="E76" s="321"/>
      <c r="F76" s="321"/>
      <c r="G76" s="92" t="s">
        <v>452</v>
      </c>
      <c r="H76" s="92" t="s">
        <v>449</v>
      </c>
      <c r="I76" s="92" t="s">
        <v>450</v>
      </c>
    </row>
    <row r="77" spans="1:9" ht="12">
      <c r="A77" s="327"/>
      <c r="B77" s="328"/>
      <c r="C77" s="328"/>
      <c r="D77" s="328"/>
      <c r="E77" s="328"/>
      <c r="F77" s="329"/>
      <c r="G77" s="53"/>
      <c r="H77" s="207"/>
      <c r="I77" s="90">
        <f>SUM(G77*H77)</f>
        <v>0</v>
      </c>
    </row>
    <row r="78" spans="1:9" ht="12">
      <c r="A78" s="327"/>
      <c r="B78" s="328"/>
      <c r="C78" s="328"/>
      <c r="D78" s="328"/>
      <c r="E78" s="328"/>
      <c r="F78" s="329"/>
      <c r="G78" s="53"/>
      <c r="H78" s="207"/>
      <c r="I78" s="90">
        <f>SUM(G78*H78)</f>
        <v>0</v>
      </c>
    </row>
    <row r="79" spans="1:9" ht="12">
      <c r="A79" s="327"/>
      <c r="B79" s="328"/>
      <c r="C79" s="328"/>
      <c r="D79" s="328"/>
      <c r="E79" s="328"/>
      <c r="F79" s="329"/>
      <c r="G79" s="53"/>
      <c r="H79" s="207"/>
      <c r="I79" s="90">
        <f>SUM(G79*H79)</f>
        <v>0</v>
      </c>
    </row>
    <row r="80" spans="1:9" ht="12">
      <c r="A80" s="327"/>
      <c r="B80" s="328"/>
      <c r="C80" s="328"/>
      <c r="D80" s="328"/>
      <c r="E80" s="328"/>
      <c r="F80" s="329"/>
      <c r="G80" s="53"/>
      <c r="H80" s="207"/>
      <c r="I80" s="90">
        <f>SUM(G80*H80)</f>
        <v>0</v>
      </c>
    </row>
    <row r="81" spans="1:9" ht="12">
      <c r="A81" s="339" t="s">
        <v>182</v>
      </c>
      <c r="B81" s="340"/>
      <c r="C81" s="340"/>
      <c r="D81" s="340"/>
      <c r="E81" s="340"/>
      <c r="F81" s="340"/>
      <c r="G81" s="340"/>
      <c r="H81" s="341"/>
      <c r="I81" s="73">
        <f>SUM(I77:I80)</f>
        <v>0</v>
      </c>
    </row>
    <row r="82" spans="1:9" ht="12">
      <c r="A82" s="321" t="s">
        <v>460</v>
      </c>
      <c r="B82" s="321"/>
      <c r="C82" s="321"/>
      <c r="D82" s="321"/>
      <c r="E82" s="321"/>
      <c r="F82" s="321"/>
      <c r="G82" s="321"/>
      <c r="H82" s="321"/>
      <c r="I82" s="150"/>
    </row>
    <row r="83" spans="1:9" ht="12">
      <c r="A83" s="342" t="s">
        <v>200</v>
      </c>
      <c r="B83" s="342"/>
      <c r="C83" s="342"/>
      <c r="D83" s="342"/>
      <c r="E83" s="342"/>
      <c r="F83" s="342" t="s">
        <v>635</v>
      </c>
      <c r="G83" s="342"/>
      <c r="H83" s="342"/>
      <c r="I83" s="149"/>
    </row>
    <row r="84" spans="1:9" ht="36" customHeight="1">
      <c r="A84" s="305"/>
      <c r="B84" s="305"/>
      <c r="C84" s="305"/>
      <c r="D84" s="305"/>
      <c r="E84" s="305"/>
      <c r="F84" s="302"/>
      <c r="G84" s="303"/>
      <c r="H84" s="304"/>
      <c r="I84" s="87"/>
    </row>
    <row r="85" spans="1:9" ht="36" customHeight="1">
      <c r="A85" s="305"/>
      <c r="B85" s="305"/>
      <c r="C85" s="305"/>
      <c r="D85" s="305"/>
      <c r="E85" s="305"/>
      <c r="F85" s="302"/>
      <c r="G85" s="303"/>
      <c r="H85" s="304"/>
      <c r="I85" s="87"/>
    </row>
    <row r="86" spans="1:9" ht="36" customHeight="1">
      <c r="A86" s="305"/>
      <c r="B86" s="305"/>
      <c r="C86" s="305"/>
      <c r="D86" s="305"/>
      <c r="E86" s="305"/>
      <c r="F86" s="302"/>
      <c r="G86" s="303"/>
      <c r="H86" s="304"/>
      <c r="I86" s="87"/>
    </row>
    <row r="87" spans="1:9" ht="36" customHeight="1">
      <c r="A87" s="305"/>
      <c r="B87" s="305"/>
      <c r="C87" s="305"/>
      <c r="D87" s="305"/>
      <c r="E87" s="305"/>
      <c r="F87" s="302"/>
      <c r="G87" s="303"/>
      <c r="H87" s="304"/>
      <c r="I87" s="87"/>
    </row>
    <row r="88" spans="1:9" ht="36" customHeight="1">
      <c r="A88" s="305"/>
      <c r="B88" s="305"/>
      <c r="C88" s="305"/>
      <c r="D88" s="305"/>
      <c r="E88" s="305"/>
      <c r="F88" s="302"/>
      <c r="G88" s="303"/>
      <c r="H88" s="304"/>
      <c r="I88" s="87"/>
    </row>
    <row r="89" spans="1:9" ht="36" customHeight="1">
      <c r="A89" s="305"/>
      <c r="B89" s="305"/>
      <c r="C89" s="305"/>
      <c r="D89" s="305"/>
      <c r="E89" s="305"/>
      <c r="F89" s="302"/>
      <c r="G89" s="303"/>
      <c r="H89" s="304"/>
      <c r="I89" s="87"/>
    </row>
    <row r="90" spans="1:9" ht="36" customHeight="1">
      <c r="A90" s="305"/>
      <c r="B90" s="305"/>
      <c r="C90" s="305"/>
      <c r="D90" s="305"/>
      <c r="E90" s="305"/>
      <c r="F90" s="302"/>
      <c r="G90" s="303"/>
      <c r="H90" s="304"/>
      <c r="I90" s="87"/>
    </row>
    <row r="91" spans="1:9" ht="36" customHeight="1">
      <c r="A91" s="305"/>
      <c r="B91" s="305"/>
      <c r="C91" s="305"/>
      <c r="D91" s="305"/>
      <c r="E91" s="305"/>
      <c r="F91" s="302"/>
      <c r="G91" s="303"/>
      <c r="H91" s="304"/>
      <c r="I91" s="87"/>
    </row>
    <row r="92" spans="1:9" ht="36" customHeight="1">
      <c r="A92" s="305"/>
      <c r="B92" s="305"/>
      <c r="C92" s="305"/>
      <c r="D92" s="305"/>
      <c r="E92" s="305"/>
      <c r="F92" s="302"/>
      <c r="G92" s="303"/>
      <c r="H92" s="304"/>
      <c r="I92" s="87"/>
    </row>
    <row r="93" spans="1:9" ht="36" customHeight="1">
      <c r="A93" s="305"/>
      <c r="B93" s="305"/>
      <c r="C93" s="305"/>
      <c r="D93" s="305"/>
      <c r="E93" s="305"/>
      <c r="F93" s="389"/>
      <c r="G93" s="389"/>
      <c r="H93" s="389"/>
      <c r="I93" s="87"/>
    </row>
    <row r="94" spans="1:9" ht="12">
      <c r="A94" s="321" t="s">
        <v>462</v>
      </c>
      <c r="B94" s="321"/>
      <c r="C94" s="321"/>
      <c r="D94" s="321"/>
      <c r="E94" s="321"/>
      <c r="F94" s="321"/>
      <c r="G94" s="321"/>
      <c r="H94" s="321"/>
      <c r="I94" s="321"/>
    </row>
    <row r="95" spans="1:9" s="93" customFormat="1" ht="41.25" customHeight="1">
      <c r="A95" s="333" t="s">
        <v>465</v>
      </c>
      <c r="B95" s="334"/>
      <c r="C95" s="334"/>
      <c r="D95" s="334"/>
      <c r="E95" s="334"/>
      <c r="F95" s="334"/>
      <c r="G95" s="334"/>
      <c r="H95" s="334"/>
      <c r="I95" s="335"/>
    </row>
    <row r="96" spans="1:9" s="93" customFormat="1" ht="54" customHeight="1">
      <c r="A96" s="336" t="s">
        <v>579</v>
      </c>
      <c r="B96" s="337"/>
      <c r="C96" s="337"/>
      <c r="D96" s="337"/>
      <c r="E96" s="337"/>
      <c r="F96" s="337"/>
      <c r="G96" s="337"/>
      <c r="H96" s="337"/>
      <c r="I96" s="338"/>
    </row>
    <row r="97" spans="1:9" ht="12">
      <c r="A97" s="330" t="s">
        <v>463</v>
      </c>
      <c r="B97" s="331"/>
      <c r="C97" s="332"/>
      <c r="D97" s="330" t="s">
        <v>464</v>
      </c>
      <c r="E97" s="331"/>
      <c r="F97" s="331"/>
      <c r="G97" s="331"/>
      <c r="H97" s="331"/>
      <c r="I97" s="332"/>
    </row>
    <row r="98" spans="1:9" ht="38.25" customHeight="1">
      <c r="A98" s="327"/>
      <c r="B98" s="328"/>
      <c r="C98" s="329"/>
      <c r="D98" s="327"/>
      <c r="E98" s="328"/>
      <c r="F98" s="328"/>
      <c r="G98" s="328"/>
      <c r="H98" s="328"/>
      <c r="I98" s="329"/>
    </row>
    <row r="99" spans="1:9" ht="38.25" customHeight="1">
      <c r="A99" s="327"/>
      <c r="B99" s="328"/>
      <c r="C99" s="329"/>
      <c r="D99" s="327"/>
      <c r="E99" s="328"/>
      <c r="F99" s="328"/>
      <c r="G99" s="328"/>
      <c r="H99" s="328"/>
      <c r="I99" s="329"/>
    </row>
    <row r="100" spans="1:9" ht="38.25" customHeight="1">
      <c r="A100" s="327"/>
      <c r="B100" s="328"/>
      <c r="C100" s="329"/>
      <c r="D100" s="327"/>
      <c r="E100" s="328"/>
      <c r="F100" s="328"/>
      <c r="G100" s="328"/>
      <c r="H100" s="328"/>
      <c r="I100" s="329"/>
    </row>
    <row r="101" spans="1:9" ht="38.25" customHeight="1">
      <c r="A101" s="327"/>
      <c r="B101" s="328"/>
      <c r="C101" s="329"/>
      <c r="D101" s="327"/>
      <c r="E101" s="328"/>
      <c r="F101" s="328"/>
      <c r="G101" s="328"/>
      <c r="H101" s="328"/>
      <c r="I101" s="329"/>
    </row>
    <row r="102" spans="1:9" ht="38.25" customHeight="1">
      <c r="A102" s="327"/>
      <c r="B102" s="328"/>
      <c r="C102" s="329"/>
      <c r="D102" s="327"/>
      <c r="E102" s="328"/>
      <c r="F102" s="328"/>
      <c r="G102" s="328"/>
      <c r="H102" s="328"/>
      <c r="I102" s="329"/>
    </row>
    <row r="103" spans="1:9" ht="38.25" customHeight="1">
      <c r="A103" s="327"/>
      <c r="B103" s="328"/>
      <c r="C103" s="329"/>
      <c r="D103" s="327"/>
      <c r="E103" s="328"/>
      <c r="F103" s="328"/>
      <c r="G103" s="328"/>
      <c r="H103" s="328"/>
      <c r="I103" s="329"/>
    </row>
    <row r="104" spans="1:9" ht="38.25" customHeight="1">
      <c r="A104" s="327"/>
      <c r="B104" s="328"/>
      <c r="C104" s="329"/>
      <c r="D104" s="327"/>
      <c r="E104" s="328"/>
      <c r="F104" s="328"/>
      <c r="G104" s="328"/>
      <c r="H104" s="328"/>
      <c r="I104" s="329"/>
    </row>
    <row r="105" spans="1:9" ht="38.25" customHeight="1">
      <c r="A105" s="327"/>
      <c r="B105" s="328"/>
      <c r="C105" s="329"/>
      <c r="D105" s="327"/>
      <c r="E105" s="328"/>
      <c r="F105" s="328"/>
      <c r="G105" s="328"/>
      <c r="H105" s="328"/>
      <c r="I105" s="329"/>
    </row>
    <row r="106" spans="1:9" ht="38.25" customHeight="1">
      <c r="A106" s="327"/>
      <c r="B106" s="328"/>
      <c r="C106" s="329"/>
      <c r="D106" s="327"/>
      <c r="E106" s="328"/>
      <c r="F106" s="328"/>
      <c r="G106" s="328"/>
      <c r="H106" s="328"/>
      <c r="I106" s="329"/>
    </row>
    <row r="107" spans="1:9" ht="38.25" customHeight="1">
      <c r="A107" s="327"/>
      <c r="B107" s="328"/>
      <c r="C107" s="329"/>
      <c r="D107" s="327"/>
      <c r="E107" s="328"/>
      <c r="F107" s="328"/>
      <c r="G107" s="328"/>
      <c r="H107" s="328"/>
      <c r="I107" s="329"/>
    </row>
    <row r="108" spans="1:9" ht="51" customHeight="1">
      <c r="A108" s="319" t="s">
        <v>505</v>
      </c>
      <c r="B108" s="320"/>
      <c r="C108" s="320"/>
      <c r="D108" s="320"/>
      <c r="E108" s="320"/>
      <c r="F108" s="320"/>
      <c r="G108" s="320"/>
      <c r="H108" s="320"/>
      <c r="I108" s="320"/>
    </row>
    <row r="109" spans="1:9" s="19" customFormat="1" ht="13.5">
      <c r="A109" s="325" t="s">
        <v>225</v>
      </c>
      <c r="B109" s="325"/>
      <c r="C109" s="94"/>
      <c r="D109" s="325" t="s">
        <v>226</v>
      </c>
      <c r="E109" s="325"/>
      <c r="F109" s="325"/>
      <c r="G109" s="326"/>
      <c r="H109" s="326"/>
      <c r="I109" s="326"/>
    </row>
    <row r="110" spans="1:9" ht="12">
      <c r="A110" s="321" t="s">
        <v>466</v>
      </c>
      <c r="B110" s="321"/>
      <c r="C110" s="321"/>
      <c r="D110" s="321"/>
      <c r="E110" s="321"/>
      <c r="F110" s="321"/>
      <c r="G110" s="321"/>
      <c r="H110" s="321"/>
      <c r="I110" s="321"/>
    </row>
    <row r="111" spans="1:9" ht="12" customHeight="1">
      <c r="A111" s="322" t="s">
        <v>227</v>
      </c>
      <c r="B111" s="323"/>
      <c r="C111" s="323"/>
      <c r="D111" s="323"/>
      <c r="E111" s="323"/>
      <c r="F111" s="323"/>
      <c r="G111" s="323"/>
      <c r="H111" s="324"/>
      <c r="I111" s="95"/>
    </row>
    <row r="112" spans="1:9" ht="12" customHeight="1">
      <c r="A112" s="96">
        <v>1</v>
      </c>
      <c r="B112" s="310" t="s">
        <v>228</v>
      </c>
      <c r="C112" s="310"/>
      <c r="D112" s="310"/>
      <c r="E112" s="310"/>
      <c r="F112" s="310"/>
      <c r="G112" s="310"/>
      <c r="H112" s="311"/>
      <c r="I112" s="190"/>
    </row>
    <row r="113" spans="1:9" ht="12" customHeight="1">
      <c r="A113" s="96" t="s">
        <v>229</v>
      </c>
      <c r="B113" s="310" t="s">
        <v>230</v>
      </c>
      <c r="C113" s="310"/>
      <c r="D113" s="310"/>
      <c r="E113" s="310"/>
      <c r="F113" s="310"/>
      <c r="G113" s="310"/>
      <c r="H113" s="311"/>
      <c r="I113" s="190"/>
    </row>
    <row r="114" spans="1:9" ht="12" customHeight="1">
      <c r="A114" s="186">
        <v>2</v>
      </c>
      <c r="B114" s="310" t="s">
        <v>231</v>
      </c>
      <c r="C114" s="310"/>
      <c r="D114" s="310"/>
      <c r="E114" s="310"/>
      <c r="F114" s="310"/>
      <c r="G114" s="310"/>
      <c r="H114" s="311"/>
      <c r="I114" s="190"/>
    </row>
    <row r="115" spans="1:9" ht="12" customHeight="1">
      <c r="A115" s="186">
        <v>3</v>
      </c>
      <c r="B115" s="310" t="s">
        <v>232</v>
      </c>
      <c r="C115" s="310"/>
      <c r="D115" s="310"/>
      <c r="E115" s="310"/>
      <c r="F115" s="310"/>
      <c r="G115" s="310"/>
      <c r="H115" s="311"/>
      <c r="I115" s="190"/>
    </row>
    <row r="116" spans="1:9" ht="12" customHeight="1">
      <c r="A116" s="322" t="s">
        <v>233</v>
      </c>
      <c r="B116" s="323"/>
      <c r="C116" s="323"/>
      <c r="D116" s="323"/>
      <c r="E116" s="323"/>
      <c r="F116" s="323"/>
      <c r="G116" s="323"/>
      <c r="H116" s="324"/>
      <c r="I116" s="95"/>
    </row>
    <row r="117" spans="1:9" ht="12" customHeight="1">
      <c r="A117" s="97" t="s">
        <v>467</v>
      </c>
      <c r="B117" s="98"/>
      <c r="C117" s="98"/>
      <c r="D117" s="98"/>
      <c r="E117" s="98"/>
      <c r="F117" s="98"/>
      <c r="G117" s="98"/>
      <c r="H117" s="99"/>
      <c r="I117" s="95"/>
    </row>
    <row r="118" spans="1:9" ht="12" customHeight="1">
      <c r="A118" s="186">
        <v>4</v>
      </c>
      <c r="B118" s="308" t="s">
        <v>234</v>
      </c>
      <c r="C118" s="308"/>
      <c r="D118" s="308"/>
      <c r="E118" s="308"/>
      <c r="F118" s="308"/>
      <c r="G118" s="308"/>
      <c r="H118" s="309"/>
      <c r="I118" s="190"/>
    </row>
    <row r="119" spans="1:9" ht="12" customHeight="1">
      <c r="A119" s="186">
        <v>5</v>
      </c>
      <c r="B119" s="308" t="s">
        <v>235</v>
      </c>
      <c r="C119" s="308"/>
      <c r="D119" s="308"/>
      <c r="E119" s="308"/>
      <c r="F119" s="308"/>
      <c r="G119" s="308"/>
      <c r="H119" s="309"/>
      <c r="I119" s="190"/>
    </row>
    <row r="120" spans="1:9" ht="12" customHeight="1">
      <c r="A120" s="186">
        <v>6</v>
      </c>
      <c r="B120" s="310" t="s">
        <v>236</v>
      </c>
      <c r="C120" s="310"/>
      <c r="D120" s="310"/>
      <c r="E120" s="310"/>
      <c r="F120" s="310"/>
      <c r="G120" s="310"/>
      <c r="H120" s="311"/>
      <c r="I120" s="190"/>
    </row>
    <row r="121" spans="1:9" ht="12" customHeight="1">
      <c r="A121" s="186" t="s">
        <v>237</v>
      </c>
      <c r="B121" s="310" t="s">
        <v>238</v>
      </c>
      <c r="C121" s="310"/>
      <c r="D121" s="310"/>
      <c r="E121" s="310"/>
      <c r="F121" s="310"/>
      <c r="G121" s="310"/>
      <c r="H121" s="311"/>
      <c r="I121" s="190"/>
    </row>
    <row r="122" spans="1:9" ht="12" customHeight="1">
      <c r="A122" s="186">
        <v>7</v>
      </c>
      <c r="B122" s="308" t="s">
        <v>239</v>
      </c>
      <c r="C122" s="308"/>
      <c r="D122" s="308"/>
      <c r="E122" s="308"/>
      <c r="F122" s="308"/>
      <c r="G122" s="308"/>
      <c r="H122" s="309"/>
      <c r="I122" s="190"/>
    </row>
    <row r="123" spans="1:9" ht="12" customHeight="1">
      <c r="A123" s="186">
        <v>8</v>
      </c>
      <c r="B123" s="310" t="s">
        <v>240</v>
      </c>
      <c r="C123" s="310"/>
      <c r="D123" s="310"/>
      <c r="E123" s="310"/>
      <c r="F123" s="310"/>
      <c r="G123" s="310"/>
      <c r="H123" s="311"/>
      <c r="I123" s="190"/>
    </row>
    <row r="124" spans="1:9" ht="12" customHeight="1">
      <c r="A124" s="186">
        <v>9</v>
      </c>
      <c r="B124" s="310" t="s">
        <v>241</v>
      </c>
      <c r="C124" s="310"/>
      <c r="D124" s="310"/>
      <c r="E124" s="310"/>
      <c r="F124" s="310"/>
      <c r="G124" s="310"/>
      <c r="H124" s="311"/>
      <c r="I124" s="190"/>
    </row>
    <row r="125" spans="1:9" ht="12" customHeight="1">
      <c r="A125" s="186" t="s">
        <v>242</v>
      </c>
      <c r="B125" s="310" t="s">
        <v>243</v>
      </c>
      <c r="C125" s="310"/>
      <c r="D125" s="310"/>
      <c r="E125" s="310"/>
      <c r="F125" s="310"/>
      <c r="G125" s="310"/>
      <c r="H125" s="311"/>
      <c r="I125" s="190"/>
    </row>
    <row r="126" spans="1:9" ht="12" customHeight="1">
      <c r="A126" s="186">
        <v>10</v>
      </c>
      <c r="B126" s="308" t="s">
        <v>244</v>
      </c>
      <c r="C126" s="308"/>
      <c r="D126" s="308"/>
      <c r="E126" s="308"/>
      <c r="F126" s="308"/>
      <c r="G126" s="308"/>
      <c r="H126" s="309"/>
      <c r="I126" s="190"/>
    </row>
    <row r="127" spans="1:9" ht="27" customHeight="1">
      <c r="A127" s="96">
        <v>11</v>
      </c>
      <c r="B127" s="310" t="s">
        <v>245</v>
      </c>
      <c r="C127" s="310"/>
      <c r="D127" s="310"/>
      <c r="E127" s="310"/>
      <c r="F127" s="310"/>
      <c r="G127" s="310"/>
      <c r="H127" s="311"/>
      <c r="I127" s="190"/>
    </row>
    <row r="128" spans="1:9" ht="12" customHeight="1">
      <c r="A128" s="97" t="s">
        <v>468</v>
      </c>
      <c r="B128" s="98"/>
      <c r="C128" s="98"/>
      <c r="D128" s="98"/>
      <c r="E128" s="98"/>
      <c r="F128" s="98"/>
      <c r="G128" s="98"/>
      <c r="H128" s="99"/>
      <c r="I128" s="95"/>
    </row>
    <row r="129" spans="1:9" ht="12" customHeight="1">
      <c r="A129" s="186">
        <v>12</v>
      </c>
      <c r="B129" s="308" t="s">
        <v>246</v>
      </c>
      <c r="C129" s="308"/>
      <c r="D129" s="308"/>
      <c r="E129" s="308"/>
      <c r="F129" s="308"/>
      <c r="G129" s="308"/>
      <c r="H129" s="309"/>
      <c r="I129" s="190"/>
    </row>
    <row r="130" spans="1:9" ht="12" customHeight="1">
      <c r="A130" s="186">
        <v>13</v>
      </c>
      <c r="B130" s="308" t="s">
        <v>247</v>
      </c>
      <c r="C130" s="308"/>
      <c r="D130" s="308"/>
      <c r="E130" s="308"/>
      <c r="F130" s="308"/>
      <c r="G130" s="308"/>
      <c r="H130" s="309"/>
      <c r="I130" s="190"/>
    </row>
    <row r="131" spans="1:9" ht="12" customHeight="1">
      <c r="A131" s="96">
        <v>14</v>
      </c>
      <c r="B131" s="310" t="s">
        <v>248</v>
      </c>
      <c r="C131" s="310"/>
      <c r="D131" s="310"/>
      <c r="E131" s="310"/>
      <c r="F131" s="310"/>
      <c r="G131" s="310"/>
      <c r="H131" s="311"/>
      <c r="I131" s="190"/>
    </row>
    <row r="132" spans="1:9" ht="12" customHeight="1">
      <c r="A132" s="186">
        <v>15</v>
      </c>
      <c r="B132" s="308" t="s">
        <v>249</v>
      </c>
      <c r="C132" s="308"/>
      <c r="D132" s="308"/>
      <c r="E132" s="308"/>
      <c r="F132" s="308"/>
      <c r="G132" s="308"/>
      <c r="H132" s="309"/>
      <c r="I132" s="190"/>
    </row>
    <row r="133" spans="1:9" ht="27" customHeight="1">
      <c r="A133" s="96">
        <v>16</v>
      </c>
      <c r="B133" s="310" t="s">
        <v>250</v>
      </c>
      <c r="C133" s="310"/>
      <c r="D133" s="310"/>
      <c r="E133" s="310"/>
      <c r="F133" s="310"/>
      <c r="G133" s="310"/>
      <c r="H133" s="311"/>
      <c r="I133" s="190"/>
    </row>
    <row r="134" spans="1:9" ht="12" customHeight="1">
      <c r="A134" s="97" t="s">
        <v>469</v>
      </c>
      <c r="B134" s="98"/>
      <c r="C134" s="98"/>
      <c r="D134" s="98"/>
      <c r="E134" s="98"/>
      <c r="F134" s="98"/>
      <c r="G134" s="98"/>
      <c r="H134" s="99"/>
      <c r="I134" s="95"/>
    </row>
    <row r="135" spans="1:9" ht="12" customHeight="1">
      <c r="A135" s="186">
        <v>17</v>
      </c>
      <c r="B135" s="308" t="s">
        <v>251</v>
      </c>
      <c r="C135" s="308"/>
      <c r="D135" s="308"/>
      <c r="E135" s="308"/>
      <c r="F135" s="308"/>
      <c r="G135" s="308"/>
      <c r="H135" s="309"/>
      <c r="I135" s="190"/>
    </row>
    <row r="136" spans="1:9" ht="12" customHeight="1">
      <c r="A136" s="186">
        <v>18</v>
      </c>
      <c r="B136" s="308" t="s">
        <v>252</v>
      </c>
      <c r="C136" s="308"/>
      <c r="D136" s="308"/>
      <c r="E136" s="308"/>
      <c r="F136" s="308"/>
      <c r="G136" s="308"/>
      <c r="H136" s="309"/>
      <c r="I136" s="190"/>
    </row>
    <row r="137" spans="1:9" ht="12" customHeight="1">
      <c r="A137" s="186">
        <v>19</v>
      </c>
      <c r="B137" s="310" t="s">
        <v>253</v>
      </c>
      <c r="C137" s="310"/>
      <c r="D137" s="310"/>
      <c r="E137" s="310"/>
      <c r="F137" s="310"/>
      <c r="G137" s="310"/>
      <c r="H137" s="311"/>
      <c r="I137" s="190"/>
    </row>
    <row r="138" spans="1:9" ht="12" customHeight="1">
      <c r="A138" s="186" t="s">
        <v>254</v>
      </c>
      <c r="B138" s="310" t="s">
        <v>255</v>
      </c>
      <c r="C138" s="310"/>
      <c r="D138" s="310"/>
      <c r="E138" s="310"/>
      <c r="F138" s="310"/>
      <c r="G138" s="310"/>
      <c r="H138" s="311"/>
      <c r="I138" s="190"/>
    </row>
    <row r="139" spans="1:9" ht="12" customHeight="1">
      <c r="A139" s="186">
        <v>20</v>
      </c>
      <c r="B139" s="308" t="s">
        <v>256</v>
      </c>
      <c r="C139" s="308"/>
      <c r="D139" s="308"/>
      <c r="E139" s="308"/>
      <c r="F139" s="308"/>
      <c r="G139" s="308"/>
      <c r="H139" s="309"/>
      <c r="I139" s="190"/>
    </row>
    <row r="140" spans="1:9" ht="12" customHeight="1">
      <c r="A140" s="96">
        <v>21</v>
      </c>
      <c r="B140" s="310" t="s">
        <v>257</v>
      </c>
      <c r="C140" s="310"/>
      <c r="D140" s="310"/>
      <c r="E140" s="310"/>
      <c r="F140" s="310"/>
      <c r="G140" s="310"/>
      <c r="H140" s="311"/>
      <c r="I140" s="190"/>
    </row>
    <row r="141" spans="1:9" ht="12" customHeight="1">
      <c r="A141" s="316" t="s">
        <v>258</v>
      </c>
      <c r="B141" s="317"/>
      <c r="C141" s="317"/>
      <c r="D141" s="317"/>
      <c r="E141" s="317"/>
      <c r="F141" s="317"/>
      <c r="G141" s="317"/>
      <c r="H141" s="318"/>
      <c r="I141" s="95"/>
    </row>
    <row r="142" spans="1:9" ht="12" customHeight="1">
      <c r="A142" s="186">
        <v>22</v>
      </c>
      <c r="B142" s="308" t="s">
        <v>259</v>
      </c>
      <c r="C142" s="308"/>
      <c r="D142" s="308"/>
      <c r="E142" s="308"/>
      <c r="F142" s="308"/>
      <c r="G142" s="308"/>
      <c r="H142" s="309"/>
      <c r="I142" s="190"/>
    </row>
    <row r="143" spans="1:9" ht="12" customHeight="1">
      <c r="A143" s="186">
        <v>23</v>
      </c>
      <c r="B143" s="100" t="s">
        <v>260</v>
      </c>
      <c r="C143" s="98"/>
      <c r="D143" s="98"/>
      <c r="E143" s="98"/>
      <c r="F143" s="98"/>
      <c r="G143" s="98"/>
      <c r="H143" s="99"/>
      <c r="I143" s="190"/>
    </row>
    <row r="144" spans="1:9" s="101" customFormat="1" ht="12" customHeight="1">
      <c r="A144" s="186">
        <v>24</v>
      </c>
      <c r="B144" s="310" t="s">
        <v>261</v>
      </c>
      <c r="C144" s="310"/>
      <c r="D144" s="310"/>
      <c r="E144" s="310"/>
      <c r="F144" s="310"/>
      <c r="G144" s="310"/>
      <c r="H144" s="311"/>
      <c r="I144" s="174"/>
    </row>
    <row r="145" spans="1:9" s="101" customFormat="1" ht="12" customHeight="1">
      <c r="A145" s="186" t="s">
        <v>262</v>
      </c>
      <c r="B145" s="310" t="s">
        <v>263</v>
      </c>
      <c r="C145" s="310"/>
      <c r="D145" s="310"/>
      <c r="E145" s="310"/>
      <c r="F145" s="310"/>
      <c r="G145" s="310"/>
      <c r="H145" s="311"/>
      <c r="I145" s="174"/>
    </row>
    <row r="146" spans="1:9" s="101" customFormat="1" ht="12" customHeight="1">
      <c r="A146" s="96">
        <v>25</v>
      </c>
      <c r="B146" s="310" t="s">
        <v>264</v>
      </c>
      <c r="C146" s="310"/>
      <c r="D146" s="310"/>
      <c r="E146" s="310"/>
      <c r="F146" s="310"/>
      <c r="G146" s="310"/>
      <c r="H146" s="311"/>
      <c r="I146" s="174"/>
    </row>
    <row r="147" spans="1:9" s="101" customFormat="1" ht="12" customHeight="1">
      <c r="A147" s="96" t="s">
        <v>265</v>
      </c>
      <c r="B147" s="310" t="s">
        <v>266</v>
      </c>
      <c r="C147" s="310"/>
      <c r="D147" s="310"/>
      <c r="E147" s="310"/>
      <c r="F147" s="310"/>
      <c r="G147" s="310"/>
      <c r="H147" s="311"/>
      <c r="I147" s="174"/>
    </row>
    <row r="148" spans="1:9" s="101" customFormat="1" ht="12" customHeight="1">
      <c r="A148" s="96">
        <v>26</v>
      </c>
      <c r="B148" s="310" t="s">
        <v>267</v>
      </c>
      <c r="C148" s="310"/>
      <c r="D148" s="310"/>
      <c r="E148" s="310"/>
      <c r="F148" s="310"/>
      <c r="G148" s="310"/>
      <c r="H148" s="311"/>
      <c r="I148" s="174"/>
    </row>
    <row r="149" spans="1:9" ht="12" customHeight="1">
      <c r="A149" s="313" t="s">
        <v>470</v>
      </c>
      <c r="B149" s="314"/>
      <c r="C149" s="314"/>
      <c r="D149" s="314"/>
      <c r="E149" s="314"/>
      <c r="F149" s="314"/>
      <c r="G149" s="314"/>
      <c r="H149" s="315"/>
      <c r="I149" s="95"/>
    </row>
    <row r="150" spans="1:9" ht="12" customHeight="1">
      <c r="A150" s="186">
        <v>27</v>
      </c>
      <c r="B150" s="308" t="s">
        <v>268</v>
      </c>
      <c r="C150" s="308"/>
      <c r="D150" s="308"/>
      <c r="E150" s="308"/>
      <c r="F150" s="308"/>
      <c r="G150" s="308"/>
      <c r="H150" s="309"/>
      <c r="I150" s="190"/>
    </row>
    <row r="151" spans="1:9" ht="12" customHeight="1">
      <c r="A151" s="186">
        <v>28</v>
      </c>
      <c r="B151" s="308" t="s">
        <v>269</v>
      </c>
      <c r="C151" s="308"/>
      <c r="D151" s="308"/>
      <c r="E151" s="308"/>
      <c r="F151" s="308"/>
      <c r="G151" s="308"/>
      <c r="H151" s="309"/>
      <c r="I151" s="190"/>
    </row>
    <row r="152" spans="1:9" ht="12" customHeight="1">
      <c r="A152" s="186">
        <v>29</v>
      </c>
      <c r="B152" s="310" t="s">
        <v>270</v>
      </c>
      <c r="C152" s="310"/>
      <c r="D152" s="310"/>
      <c r="E152" s="310"/>
      <c r="F152" s="310"/>
      <c r="G152" s="310"/>
      <c r="H152" s="311"/>
      <c r="I152" s="190"/>
    </row>
    <row r="153" spans="1:9" ht="12" customHeight="1">
      <c r="A153" s="186">
        <v>30</v>
      </c>
      <c r="B153" s="310" t="s">
        <v>271</v>
      </c>
      <c r="C153" s="310"/>
      <c r="D153" s="310"/>
      <c r="E153" s="310"/>
      <c r="F153" s="310"/>
      <c r="G153" s="310"/>
      <c r="H153" s="310"/>
      <c r="I153" s="190"/>
    </row>
    <row r="154" spans="1:9" ht="12" customHeight="1">
      <c r="A154" s="316" t="s">
        <v>272</v>
      </c>
      <c r="B154" s="317"/>
      <c r="C154" s="317"/>
      <c r="D154" s="317"/>
      <c r="E154" s="317"/>
      <c r="F154" s="317"/>
      <c r="G154" s="317"/>
      <c r="H154" s="318"/>
      <c r="I154" s="95"/>
    </row>
    <row r="155" spans="1:9" ht="12" customHeight="1">
      <c r="A155" s="97" t="s">
        <v>273</v>
      </c>
      <c r="B155" s="98"/>
      <c r="C155" s="98"/>
      <c r="D155" s="98"/>
      <c r="E155" s="98"/>
      <c r="F155" s="98"/>
      <c r="G155" s="98"/>
      <c r="H155" s="99"/>
      <c r="I155" s="95"/>
    </row>
    <row r="156" spans="1:9" ht="12" customHeight="1">
      <c r="A156" s="186">
        <v>31</v>
      </c>
      <c r="B156" s="308" t="s">
        <v>274</v>
      </c>
      <c r="C156" s="308"/>
      <c r="D156" s="308"/>
      <c r="E156" s="308"/>
      <c r="F156" s="308"/>
      <c r="G156" s="308"/>
      <c r="H156" s="309"/>
      <c r="I156" s="190"/>
    </row>
    <row r="157" spans="1:9" ht="12" customHeight="1">
      <c r="A157" s="186">
        <v>32</v>
      </c>
      <c r="B157" s="308" t="s">
        <v>275</v>
      </c>
      <c r="C157" s="308"/>
      <c r="D157" s="308"/>
      <c r="E157" s="308"/>
      <c r="F157" s="308"/>
      <c r="G157" s="308"/>
      <c r="H157" s="309"/>
      <c r="I157" s="190"/>
    </row>
    <row r="158" spans="1:9" ht="12" customHeight="1">
      <c r="A158" s="186">
        <v>33</v>
      </c>
      <c r="B158" s="308" t="s">
        <v>276</v>
      </c>
      <c r="C158" s="308"/>
      <c r="D158" s="308"/>
      <c r="E158" s="308"/>
      <c r="F158" s="308"/>
      <c r="G158" s="308"/>
      <c r="H158" s="309"/>
      <c r="I158" s="190"/>
    </row>
    <row r="159" spans="1:9" ht="12" customHeight="1">
      <c r="A159" s="186">
        <v>34</v>
      </c>
      <c r="B159" s="308" t="s">
        <v>277</v>
      </c>
      <c r="C159" s="308"/>
      <c r="D159" s="308"/>
      <c r="E159" s="308"/>
      <c r="F159" s="308"/>
      <c r="G159" s="308"/>
      <c r="H159" s="309"/>
      <c r="I159" s="190"/>
    </row>
    <row r="160" spans="1:9" ht="12" customHeight="1">
      <c r="A160" s="186">
        <v>35</v>
      </c>
      <c r="B160" s="308" t="s">
        <v>278</v>
      </c>
      <c r="C160" s="308"/>
      <c r="D160" s="308"/>
      <c r="E160" s="308"/>
      <c r="F160" s="308"/>
      <c r="G160" s="308"/>
      <c r="H160" s="309"/>
      <c r="I160" s="190"/>
    </row>
    <row r="161" spans="1:9" ht="12">
      <c r="A161" s="312" t="s">
        <v>471</v>
      </c>
      <c r="B161" s="312"/>
      <c r="C161" s="312"/>
      <c r="D161" s="312"/>
      <c r="E161" s="312"/>
      <c r="F161" s="312"/>
      <c r="G161" s="312"/>
      <c r="H161" s="312"/>
      <c r="I161" s="312"/>
    </row>
    <row r="162" spans="1:9" ht="123" customHeight="1">
      <c r="A162" s="306"/>
      <c r="B162" s="306"/>
      <c r="C162" s="306"/>
      <c r="D162" s="306"/>
      <c r="E162" s="306"/>
      <c r="F162" s="306"/>
      <c r="G162" s="306"/>
      <c r="H162" s="306"/>
      <c r="I162" s="306"/>
    </row>
    <row r="163" spans="1:9" ht="12">
      <c r="A163" s="312" t="s">
        <v>472</v>
      </c>
      <c r="B163" s="312"/>
      <c r="C163" s="312"/>
      <c r="D163" s="312"/>
      <c r="E163" s="312"/>
      <c r="F163" s="312"/>
      <c r="G163" s="312"/>
      <c r="H163" s="312"/>
      <c r="I163" s="312"/>
    </row>
    <row r="164" spans="1:9" ht="123" customHeight="1">
      <c r="A164" s="306"/>
      <c r="B164" s="306"/>
      <c r="C164" s="306"/>
      <c r="D164" s="306"/>
      <c r="E164" s="306"/>
      <c r="F164" s="306"/>
      <c r="G164" s="306"/>
      <c r="H164" s="306"/>
      <c r="I164" s="306"/>
    </row>
    <row r="165" spans="1:9" ht="12">
      <c r="A165" s="312" t="s">
        <v>473</v>
      </c>
      <c r="B165" s="312"/>
      <c r="C165" s="312"/>
      <c r="D165" s="312"/>
      <c r="E165" s="312"/>
      <c r="F165" s="312"/>
      <c r="G165" s="312"/>
      <c r="H165" s="312"/>
      <c r="I165" s="312"/>
    </row>
    <row r="166" spans="1:9" ht="123" customHeight="1">
      <c r="A166" s="306"/>
      <c r="B166" s="306"/>
      <c r="C166" s="306"/>
      <c r="D166" s="306"/>
      <c r="E166" s="306"/>
      <c r="F166" s="306"/>
      <c r="G166" s="306"/>
      <c r="H166" s="306"/>
      <c r="I166" s="306"/>
    </row>
    <row r="167" spans="1:9" ht="12">
      <c r="A167" s="312" t="s">
        <v>474</v>
      </c>
      <c r="B167" s="312"/>
      <c r="C167" s="312"/>
      <c r="D167" s="312"/>
      <c r="E167" s="312"/>
      <c r="F167" s="312"/>
      <c r="G167" s="312"/>
      <c r="H167" s="312"/>
      <c r="I167" s="174"/>
    </row>
  </sheetData>
  <sheetProtection selectLockedCells="1"/>
  <mergeCells count="185">
    <mergeCell ref="A163:I163"/>
    <mergeCell ref="A164:I164"/>
    <mergeCell ref="A165:I165"/>
    <mergeCell ref="A166:I166"/>
    <mergeCell ref="A167:H167"/>
    <mergeCell ref="B157:H157"/>
    <mergeCell ref="B158:H158"/>
    <mergeCell ref="B159:H159"/>
    <mergeCell ref="B160:H160"/>
    <mergeCell ref="A161:I161"/>
    <mergeCell ref="A162:I162"/>
    <mergeCell ref="B150:H150"/>
    <mergeCell ref="B151:H151"/>
    <mergeCell ref="B152:H152"/>
    <mergeCell ref="B153:H153"/>
    <mergeCell ref="A154:H154"/>
    <mergeCell ref="B156:H156"/>
    <mergeCell ref="B144:H144"/>
    <mergeCell ref="B145:H145"/>
    <mergeCell ref="B146:H146"/>
    <mergeCell ref="B147:H147"/>
    <mergeCell ref="B148:H148"/>
    <mergeCell ref="A149:H149"/>
    <mergeCell ref="B137:H137"/>
    <mergeCell ref="B138:H138"/>
    <mergeCell ref="B139:H139"/>
    <mergeCell ref="B140:H140"/>
    <mergeCell ref="A141:H141"/>
    <mergeCell ref="B142:H142"/>
    <mergeCell ref="B130:H130"/>
    <mergeCell ref="B131:H131"/>
    <mergeCell ref="B132:H132"/>
    <mergeCell ref="B133:H133"/>
    <mergeCell ref="B135:H135"/>
    <mergeCell ref="B136:H136"/>
    <mergeCell ref="B123:H123"/>
    <mergeCell ref="B124:H124"/>
    <mergeCell ref="B125:H125"/>
    <mergeCell ref="B126:H126"/>
    <mergeCell ref="B127:H127"/>
    <mergeCell ref="B129:H129"/>
    <mergeCell ref="A116:H116"/>
    <mergeCell ref="B118:H118"/>
    <mergeCell ref="B119:H119"/>
    <mergeCell ref="B120:H120"/>
    <mergeCell ref="B121:H121"/>
    <mergeCell ref="B122:H122"/>
    <mergeCell ref="A110:I110"/>
    <mergeCell ref="A111:H111"/>
    <mergeCell ref="B112:H112"/>
    <mergeCell ref="B113:H113"/>
    <mergeCell ref="B114:H114"/>
    <mergeCell ref="B115:H115"/>
    <mergeCell ref="A108:I108"/>
    <mergeCell ref="A109:B109"/>
    <mergeCell ref="D109:F109"/>
    <mergeCell ref="G109:I109"/>
    <mergeCell ref="A105:C105"/>
    <mergeCell ref="D105:I105"/>
    <mergeCell ref="A106:C106"/>
    <mergeCell ref="D106:I106"/>
    <mergeCell ref="A107:C107"/>
    <mergeCell ref="D107:I107"/>
    <mergeCell ref="A102:C102"/>
    <mergeCell ref="D102:I102"/>
    <mergeCell ref="A103:C103"/>
    <mergeCell ref="D103:I103"/>
    <mergeCell ref="A104:C104"/>
    <mergeCell ref="D104:I104"/>
    <mergeCell ref="A99:C99"/>
    <mergeCell ref="D99:I99"/>
    <mergeCell ref="A100:C100"/>
    <mergeCell ref="D100:I100"/>
    <mergeCell ref="A101:C101"/>
    <mergeCell ref="D101:I101"/>
    <mergeCell ref="A94:I94"/>
    <mergeCell ref="A95:I95"/>
    <mergeCell ref="A97:C97"/>
    <mergeCell ref="D97:I97"/>
    <mergeCell ref="A98:C98"/>
    <mergeCell ref="D98:I98"/>
    <mergeCell ref="A96:I96"/>
    <mergeCell ref="A93:E93"/>
    <mergeCell ref="A92:E92"/>
    <mergeCell ref="A91:E91"/>
    <mergeCell ref="A90:E90"/>
    <mergeCell ref="A89:E89"/>
    <mergeCell ref="F89:H89"/>
    <mergeCell ref="F90:H90"/>
    <mergeCell ref="F91:H91"/>
    <mergeCell ref="F92:H92"/>
    <mergeCell ref="F93:H93"/>
    <mergeCell ref="A84:E84"/>
    <mergeCell ref="A83:E83"/>
    <mergeCell ref="A81:H81"/>
    <mergeCell ref="A88:E88"/>
    <mergeCell ref="A87:E87"/>
    <mergeCell ref="A86:E86"/>
    <mergeCell ref="A85:E85"/>
    <mergeCell ref="A82:H82"/>
    <mergeCell ref="F83:H83"/>
    <mergeCell ref="F84:H84"/>
    <mergeCell ref="F85:H85"/>
    <mergeCell ref="F86:H86"/>
    <mergeCell ref="F87:H87"/>
    <mergeCell ref="F88:H88"/>
    <mergeCell ref="A75:H75"/>
    <mergeCell ref="A76:F76"/>
    <mergeCell ref="A77:F77"/>
    <mergeCell ref="A78:F78"/>
    <mergeCell ref="A79:F79"/>
    <mergeCell ref="A80:F80"/>
    <mergeCell ref="A69:H69"/>
    <mergeCell ref="A70:F70"/>
    <mergeCell ref="A71:F71"/>
    <mergeCell ref="A72:F72"/>
    <mergeCell ref="A73:F73"/>
    <mergeCell ref="A74:F74"/>
    <mergeCell ref="A63:I63"/>
    <mergeCell ref="A64:F64"/>
    <mergeCell ref="A65:F65"/>
    <mergeCell ref="A66:F66"/>
    <mergeCell ref="A67:F67"/>
    <mergeCell ref="A68:F68"/>
    <mergeCell ref="A57:F57"/>
    <mergeCell ref="A58:F58"/>
    <mergeCell ref="A59:F59"/>
    <mergeCell ref="A60:F60"/>
    <mergeCell ref="A61:F61"/>
    <mergeCell ref="A62:H62"/>
    <mergeCell ref="A51:F51"/>
    <mergeCell ref="A52:F52"/>
    <mergeCell ref="A53:F53"/>
    <mergeCell ref="A54:F54"/>
    <mergeCell ref="A55:F55"/>
    <mergeCell ref="A56:H56"/>
    <mergeCell ref="A45:F45"/>
    <mergeCell ref="A46:F46"/>
    <mergeCell ref="A47:H47"/>
    <mergeCell ref="A48:F48"/>
    <mergeCell ref="A49:F49"/>
    <mergeCell ref="A50:F50"/>
    <mergeCell ref="A39:F39"/>
    <mergeCell ref="A40:F40"/>
    <mergeCell ref="A41:F41"/>
    <mergeCell ref="A42:F42"/>
    <mergeCell ref="A43:F43"/>
    <mergeCell ref="A44:F44"/>
    <mergeCell ref="A33:F33"/>
    <mergeCell ref="A34:F34"/>
    <mergeCell ref="A35:F35"/>
    <mergeCell ref="A36:F36"/>
    <mergeCell ref="A37:F37"/>
    <mergeCell ref="A38:F38"/>
    <mergeCell ref="A27:F27"/>
    <mergeCell ref="A28:F28"/>
    <mergeCell ref="A29:F29"/>
    <mergeCell ref="A30:F30"/>
    <mergeCell ref="A31:F31"/>
    <mergeCell ref="A32:F32"/>
    <mergeCell ref="A21:I21"/>
    <mergeCell ref="A22:I22"/>
    <mergeCell ref="A23:F23"/>
    <mergeCell ref="A24:F24"/>
    <mergeCell ref="A25:F25"/>
    <mergeCell ref="A26:F26"/>
    <mergeCell ref="A17:H17"/>
    <mergeCell ref="A18:I18"/>
    <mergeCell ref="A20:I20"/>
    <mergeCell ref="A9:I9"/>
    <mergeCell ref="A10:H10"/>
    <mergeCell ref="A11:H11"/>
    <mergeCell ref="A12:H12"/>
    <mergeCell ref="A13:H13"/>
    <mergeCell ref="A14:H14"/>
    <mergeCell ref="A19:I19"/>
    <mergeCell ref="D1:E1"/>
    <mergeCell ref="B2:D2"/>
    <mergeCell ref="E2:G2"/>
    <mergeCell ref="H2:I2"/>
    <mergeCell ref="D8:E8"/>
    <mergeCell ref="H8:I8"/>
    <mergeCell ref="B8:C8"/>
    <mergeCell ref="A15:H15"/>
    <mergeCell ref="A16:H16"/>
  </mergeCells>
  <dataValidations count="2">
    <dataValidation allowBlank="1" showErrorMessage="1" sqref="D8 G8:H8 A8:B8"/>
    <dataValidation type="list" allowBlank="1" showInputMessage="1" showErrorMessage="1" sqref="G4:G7 D4:D7 A4:A7">
      <formula1>Trades</formula1>
    </dataValidation>
  </dataValidations>
  <hyperlinks>
    <hyperlink ref="A11:H11" location="'19.04'!A23" display="MATERIALS AND SUPPLIES"/>
    <hyperlink ref="A12:H12" location="'19.04'!A48" display="JOB-SITE POWER TOOLS AND EQUIPMENT"/>
    <hyperlink ref="A13:H13" location="'19.04'!A57" display="EQUIPMENT RENTAL"/>
    <hyperlink ref="A14:H14" location="'19.04'!A64" display="CONTRACTED SERVICES"/>
    <hyperlink ref="A15:H15" location="'19.04'!A70" display="AGENCY TECHNICAL SERVICES"/>
    <hyperlink ref="A16:H16" location="'19.04'!A76" display="MOTOR VEHICLE OPERATIONS/MAINTENANCE"/>
  </hyperlinks>
  <printOptions horizontalCentered="1"/>
  <pageMargins left="0.25" right="0.25" top="0.5" bottom="0.5" header="0.3" footer="0.3"/>
  <pageSetup fitToHeight="0" horizontalDpi="600" verticalDpi="600" orientation="landscape" pageOrder="overThenDown" r:id="rId3"/>
  <headerFooter>
    <oddHeader>&amp;C&amp;KFF0000CTST Program Year 2021 Project Detail</oddHeader>
  </headerFooter>
  <rowBreaks count="3" manualBreakCount="3">
    <brk id="21" max="255" man="1"/>
    <brk id="81" max="255" man="1"/>
    <brk id="9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Instruction 16-29: Attachment A</dc:title>
  <dc:subject/>
  <dc:creator>National Office of Job Corps</dc:creator>
  <cp:keywords/>
  <dc:description/>
  <cp:lastModifiedBy>PRH MOD Team 1</cp:lastModifiedBy>
  <cp:lastPrinted>2018-08-10T12:10:38Z</cp:lastPrinted>
  <dcterms:created xsi:type="dcterms:W3CDTF">2012-11-26T20:04:46Z</dcterms:created>
  <dcterms:modified xsi:type="dcterms:W3CDTF">2021-01-27T15:53:24Z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0x01010069FA602EBD9DDD44B63A3429C69D6EB1</vt:lpwstr>
  </property>
  <property fmtid="{D5CDD505-2E9C-101B-9397-08002B2CF9AE}" pid="4" name="display_urn:schemas-microsoft-com:office:office#Editor">
    <vt:lpwstr>Derek Vasquez</vt:lpwstr>
  </property>
  <property fmtid="{D5CDD505-2E9C-101B-9397-08002B2CF9AE}" pid="5" name="display_urn:schemas-microsoft-com:office:office#Author">
    <vt:lpwstr>Derek Vasquez</vt:lpwstr>
  </property>
  <property fmtid="{D5CDD505-2E9C-101B-9397-08002B2CF9AE}" pid="6" name="_dlc_DocId">
    <vt:lpwstr>UVD377XXDEFT-1157656932-758</vt:lpwstr>
  </property>
  <property fmtid="{D5CDD505-2E9C-101B-9397-08002B2CF9AE}" pid="7" name="_dlc_DocIdItemGuid">
    <vt:lpwstr>5a86c424-d8d2-4fc9-8edb-4f5225019b57</vt:lpwstr>
  </property>
  <property fmtid="{D5CDD505-2E9C-101B-9397-08002B2CF9AE}" pid="8" name="_dlc_DocIdUrl">
    <vt:lpwstr>https://prh.jobcorps.gov/Information Notices/_layouts/15/DocIdRedir.aspx?ID=UVD377XXDEFT-1157656932-758, UVD377XXDEFT-1157656932-758</vt:lpwstr>
  </property>
</Properties>
</file>